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7515" windowHeight="6660" activeTab="3"/>
  </bookViews>
  <sheets>
    <sheet name="Лето 2013." sheetId="1" r:id="rId1"/>
    <sheet name="2021г." sheetId="10" r:id="rId2"/>
    <sheet name="Лист2" sheetId="11" r:id="rId3"/>
    <sheet name="Лист3" sheetId="12" r:id="rId4"/>
    <sheet name="Лист1" sheetId="13" r:id="rId5"/>
    <sheet name="Лист4" sheetId="14" r:id="rId6"/>
    <sheet name="Лист5" sheetId="15" r:id="rId7"/>
  </sheets>
  <definedNames>
    <definedName name="_xlnm._FilterDatabase" localSheetId="5" hidden="1">Лист4!$A$8:$J$307</definedName>
  </definedNames>
  <calcPr calcId="145621"/>
</workbook>
</file>

<file path=xl/calcChain.xml><?xml version="1.0" encoding="utf-8"?>
<calcChain xmlns="http://schemas.openxmlformats.org/spreadsheetml/2006/main">
  <c r="D28" i="13" l="1"/>
  <c r="D306" i="14"/>
  <c r="D299" i="14"/>
  <c r="D292" i="14"/>
  <c r="D283" i="14"/>
  <c r="D279" i="14"/>
  <c r="D274" i="14"/>
  <c r="D268" i="14"/>
  <c r="D258" i="14"/>
  <c r="D254" i="14"/>
  <c r="D253" i="14"/>
  <c r="D249" i="14"/>
  <c r="D239" i="14"/>
  <c r="D233" i="14"/>
  <c r="D226" i="14"/>
  <c r="D220" i="14"/>
  <c r="D213" i="14"/>
  <c r="D207" i="14"/>
  <c r="D199" i="14"/>
  <c r="D191" i="14"/>
  <c r="A186" i="14"/>
  <c r="A193" i="14" s="1"/>
  <c r="A201" i="14" s="1"/>
  <c r="A209" i="14" s="1"/>
  <c r="A215" i="14" s="1"/>
  <c r="A222" i="14" s="1"/>
  <c r="A228" i="14" s="1"/>
  <c r="A235" i="14" s="1"/>
  <c r="A241" i="14" s="1"/>
  <c r="D184" i="14"/>
  <c r="D177" i="14"/>
  <c r="D167" i="14"/>
  <c r="D161" i="14"/>
  <c r="D157" i="14"/>
  <c r="D152" i="14"/>
  <c r="D146" i="14"/>
  <c r="D140" i="14"/>
  <c r="D134" i="14"/>
  <c r="A128" i="14"/>
  <c r="A136" i="14" s="1"/>
  <c r="A142" i="14" s="1"/>
  <c r="A148" i="14" s="1"/>
  <c r="A154" i="14" s="1"/>
  <c r="D126" i="14"/>
  <c r="D121" i="14"/>
  <c r="D117" i="14"/>
  <c r="D112" i="14"/>
  <c r="D106" i="14"/>
  <c r="D101" i="14"/>
  <c r="D94" i="14"/>
  <c r="D89" i="14"/>
  <c r="D85" i="14"/>
  <c r="D79" i="14"/>
  <c r="A75" i="14"/>
  <c r="D73" i="14"/>
  <c r="D68" i="14"/>
  <c r="D62" i="14"/>
  <c r="D56" i="14"/>
  <c r="D50" i="14"/>
  <c r="A47" i="14"/>
  <c r="D45" i="14"/>
  <c r="D36" i="14"/>
  <c r="D30" i="14"/>
  <c r="D24" i="14"/>
  <c r="D15" i="14"/>
  <c r="D14" i="11" l="1"/>
  <c r="D299" i="10"/>
  <c r="D268" i="10"/>
  <c r="D258" i="10"/>
  <c r="D207" i="10"/>
  <c r="D199" i="10"/>
  <c r="D191" i="10"/>
  <c r="D184" i="10"/>
  <c r="D177" i="10"/>
  <c r="D167" i="10" l="1"/>
  <c r="D283" i="10" l="1"/>
  <c r="D233" i="10"/>
  <c r="D30" i="10" l="1"/>
  <c r="D213" i="10" l="1"/>
  <c r="D220" i="10"/>
  <c r="D226" i="10"/>
  <c r="D239" i="10"/>
  <c r="D249" i="10"/>
  <c r="D279" i="10"/>
  <c r="D292" i="10"/>
  <c r="D306" i="10"/>
  <c r="D161" i="10" l="1"/>
  <c r="D157" i="10"/>
  <c r="D152" i="10"/>
  <c r="D140" i="10"/>
  <c r="D134" i="10"/>
  <c r="D117" i="10"/>
  <c r="D112" i="10"/>
  <c r="D106" i="10"/>
  <c r="D101" i="10"/>
  <c r="D94" i="10"/>
  <c r="D73" i="10"/>
  <c r="D85" i="10"/>
  <c r="D68" i="10"/>
  <c r="D56" i="10"/>
  <c r="D79" i="10"/>
  <c r="D15" i="10"/>
  <c r="D45" i="10"/>
  <c r="D50" i="10"/>
  <c r="D36" i="10"/>
  <c r="D24" i="10"/>
  <c r="D274" i="10" l="1"/>
  <c r="D253" i="10"/>
  <c r="D254" i="10" s="1"/>
  <c r="D146" i="10"/>
  <c r="D121" i="10"/>
  <c r="D126" i="10" s="1"/>
  <c r="A128" i="10"/>
  <c r="A136" i="10" s="1"/>
  <c r="A142" i="10" s="1"/>
  <c r="D89" i="10"/>
  <c r="A75" i="10"/>
  <c r="D62" i="10"/>
  <c r="A47" i="10"/>
  <c r="A148" i="10" l="1"/>
  <c r="A154" i="10" s="1"/>
  <c r="A186" i="10" s="1"/>
  <c r="A193" i="10" s="1"/>
  <c r="A201" i="10" s="1"/>
  <c r="A209" i="10" s="1"/>
  <c r="A215" i="10" s="1"/>
  <c r="A222" i="10" s="1"/>
  <c r="A228" i="10" s="1"/>
  <c r="A235" i="10" s="1"/>
  <c r="A241" i="10" s="1"/>
</calcChain>
</file>

<file path=xl/sharedStrings.xml><?xml version="1.0" encoding="utf-8"?>
<sst xmlns="http://schemas.openxmlformats.org/spreadsheetml/2006/main" count="1030" uniqueCount="297">
  <si>
    <t>Примечание</t>
  </si>
  <si>
    <t>1. Очистка  кровли от снега и льда (силами пром.альпинистов)</t>
  </si>
  <si>
    <t>2. Очистка  кровли от снега и льда (силами пром.альпинистов)</t>
  </si>
  <si>
    <t>3. Очистка  кровли от снега и льда (силами пром.альпинистов)</t>
  </si>
  <si>
    <t>Помяловского 28</t>
  </si>
  <si>
    <t>Лермонтова 341/                      2; 3; 4; 5; 6</t>
  </si>
  <si>
    <t>Радужный 112</t>
  </si>
  <si>
    <t>Радужный 113</t>
  </si>
  <si>
    <t>3. Очистка крыши и ендов от снега</t>
  </si>
  <si>
    <t>Калинина  17/1</t>
  </si>
  <si>
    <t>Радужный 74</t>
  </si>
  <si>
    <t>Финансовый план текущего ремота</t>
  </si>
  <si>
    <t>Финансовый план на содержание</t>
  </si>
  <si>
    <t xml:space="preserve"> Затраты на текущий ремонт и содержание по сметам и дефектовкам</t>
  </si>
  <si>
    <t>ВСЕГО:</t>
  </si>
  <si>
    <t>ИТОГО (фин план на тек. ремонт и содержание)</t>
  </si>
  <si>
    <t>2. Ремонт приямка и частичный ремонт отмостки (возле входа)</t>
  </si>
  <si>
    <t>2. Приобретение и замена доводчиков в подъезде</t>
  </si>
  <si>
    <t>Костычева 7</t>
  </si>
  <si>
    <t>Дата:</t>
  </si>
  <si>
    <r>
      <t>Заявки невыполненые</t>
    </r>
    <r>
      <rPr>
        <sz val="10"/>
        <rFont val="Arial Cyr"/>
        <charset val="204"/>
      </rPr>
      <t xml:space="preserve"> (</t>
    </r>
    <r>
      <rPr>
        <b/>
        <i/>
        <sz val="10"/>
        <rFont val="Arial Cyr"/>
        <charset val="204"/>
      </rPr>
      <t>определение причины и устранение перенесено на летний период</t>
    </r>
    <r>
      <rPr>
        <sz val="10"/>
        <rFont val="Arial Cyr"/>
        <charset val="204"/>
      </rPr>
      <t>)</t>
    </r>
  </si>
  <si>
    <t>Дата</t>
  </si>
  <si>
    <t>Адрес</t>
  </si>
  <si>
    <t>Причина заявки</t>
  </si>
  <si>
    <t>Плохая вентиляция в ванне и кухне. В зимний период идет обратный ход воздуха в квартиру.</t>
  </si>
  <si>
    <t>Что сделано на период заявки</t>
  </si>
  <si>
    <t>Радужный 114 кв: 1</t>
  </si>
  <si>
    <t>Шум в большой комнате и санузле</t>
  </si>
  <si>
    <t>Плохая вентиляция в ванне, при перепадах температуры наружного воздуха стоит запах в туалете.</t>
  </si>
  <si>
    <r>
      <t>Вентиляция проверена в квартире. Тяга воздуха через вентиляционную шахту слабая.</t>
    </r>
    <r>
      <rPr>
        <sz val="7"/>
        <color indexed="10"/>
        <rFont val="Arial Cyr"/>
        <charset val="204"/>
      </rPr>
      <t xml:space="preserve"> Проверка</t>
    </r>
    <r>
      <rPr>
        <sz val="7"/>
        <rFont val="Arial Cyr"/>
        <charset val="204"/>
      </rPr>
      <t xml:space="preserve"> </t>
    </r>
    <r>
      <rPr>
        <sz val="7"/>
        <color indexed="10"/>
        <rFont val="Arial Cyr"/>
        <charset val="204"/>
      </rPr>
      <t>вентиляционного канала оставлена на лето</t>
    </r>
  </si>
  <si>
    <r>
      <t>Свищи</t>
    </r>
    <r>
      <rPr>
        <sz val="8"/>
        <rFont val="Arial Cyr"/>
        <charset val="204"/>
      </rPr>
      <t xml:space="preserve"> на розливе- </t>
    </r>
    <r>
      <rPr>
        <b/>
        <sz val="8"/>
        <rFont val="Arial Cyr"/>
        <charset val="204"/>
      </rPr>
      <t>4</t>
    </r>
    <r>
      <rPr>
        <sz val="8"/>
        <rFont val="Arial Cyr"/>
        <charset val="204"/>
      </rPr>
      <t xml:space="preserve"> шт. Замена вентеля на </t>
    </r>
    <r>
      <rPr>
        <b/>
        <sz val="8"/>
        <rFont val="Arial Cyr"/>
        <charset val="204"/>
      </rPr>
      <t>ГВС</t>
    </r>
    <r>
      <rPr>
        <sz val="8"/>
        <rFont val="Arial Cyr"/>
        <charset val="204"/>
      </rPr>
      <t xml:space="preserve"> при входе-</t>
    </r>
    <r>
      <rPr>
        <b/>
        <sz val="8"/>
        <color indexed="10"/>
        <rFont val="Arial Cyr"/>
        <charset val="204"/>
      </rPr>
      <t>течь воды через штревель</t>
    </r>
    <r>
      <rPr>
        <sz val="8"/>
        <rFont val="Arial Cyr"/>
        <charset val="204"/>
      </rPr>
      <t>.</t>
    </r>
  </si>
  <si>
    <t>Угловой стояк. Температура на обратке 27 град.</t>
  </si>
  <si>
    <r>
      <t>06.11.12.</t>
    </r>
    <r>
      <rPr>
        <sz val="7"/>
        <rFont val="Arial Cyr"/>
        <charset val="204"/>
      </rPr>
      <t xml:space="preserve"> </t>
    </r>
    <r>
      <rPr>
        <sz val="7"/>
        <color indexed="17"/>
        <rFont val="Arial Cyr"/>
        <charset val="204"/>
      </rPr>
      <t>Отрегулирован балансировочный кран на элеваторе</t>
    </r>
    <r>
      <rPr>
        <sz val="7"/>
        <rFont val="Arial Cyr"/>
        <charset val="204"/>
      </rPr>
      <t>.</t>
    </r>
    <r>
      <rPr>
        <b/>
        <sz val="8"/>
        <rFont val="Arial Cyr"/>
        <charset val="204"/>
      </rPr>
      <t>19.11.12.</t>
    </r>
    <r>
      <rPr>
        <sz val="7"/>
        <rFont val="Arial Cyr"/>
        <charset val="204"/>
      </rPr>
      <t xml:space="preserve"> </t>
    </r>
    <r>
      <rPr>
        <sz val="7"/>
        <color indexed="17"/>
        <rFont val="Arial Cyr"/>
        <charset val="204"/>
      </rPr>
      <t>Убран водосчетчик, поставлена вставка</t>
    </r>
    <r>
      <rPr>
        <sz val="7"/>
        <rFont val="Arial Cyr"/>
        <charset val="204"/>
      </rPr>
      <t xml:space="preserve"> </t>
    </r>
    <r>
      <rPr>
        <sz val="7"/>
        <color indexed="17"/>
        <rFont val="Arial Cyr"/>
        <charset val="204"/>
      </rPr>
      <t>диаметром 3/4"</t>
    </r>
    <r>
      <rPr>
        <sz val="7"/>
        <rFont val="Arial Cyr"/>
        <charset val="204"/>
      </rPr>
      <t xml:space="preserve">. </t>
    </r>
    <r>
      <rPr>
        <sz val="7"/>
        <color indexed="12"/>
        <rFont val="Arial Cyr"/>
        <charset val="204"/>
      </rPr>
      <t>Жалоба на шум больше не поступала.</t>
    </r>
    <r>
      <rPr>
        <sz val="7"/>
        <rFont val="Arial Cyr"/>
        <charset val="204"/>
      </rPr>
      <t xml:space="preserve"> Еще возможная причина шума:</t>
    </r>
    <r>
      <rPr>
        <sz val="7"/>
        <color indexed="10"/>
        <rFont val="Arial Cyr"/>
        <charset val="204"/>
      </rPr>
      <t xml:space="preserve"> циркуляционный насос на ГВС</t>
    </r>
    <r>
      <rPr>
        <sz val="7"/>
        <rFont val="Arial Cyr"/>
        <charset val="204"/>
      </rPr>
      <t xml:space="preserve"> </t>
    </r>
    <r>
      <rPr>
        <sz val="7"/>
        <color indexed="10"/>
        <rFont val="Arial Cyr"/>
        <charset val="204"/>
      </rPr>
      <t>или люфт балансировочного клапана на отоплении</t>
    </r>
  </si>
  <si>
    <r>
      <t>Промерзание левого угла (</t>
    </r>
    <r>
      <rPr>
        <b/>
        <sz val="8"/>
        <color indexed="12"/>
        <rFont val="Arial Cyr"/>
        <charset val="204"/>
      </rPr>
      <t>лед</t>
    </r>
    <r>
      <rPr>
        <sz val="8"/>
        <rFont val="Arial Cyr"/>
        <charset val="204"/>
      </rPr>
      <t>) в большой комнате. Грибок в левом угле спальни. Холодно в ванной комнате. Акт от</t>
    </r>
    <r>
      <rPr>
        <b/>
        <sz val="9"/>
        <rFont val="Arial Cyr"/>
        <charset val="204"/>
      </rPr>
      <t xml:space="preserve"> 20.12.12</t>
    </r>
    <r>
      <rPr>
        <sz val="8"/>
        <rFont val="Arial Cyr"/>
        <charset val="204"/>
      </rPr>
      <t xml:space="preserve"> г.</t>
    </r>
  </si>
  <si>
    <r>
      <t>Плохая вентиляция на кухне. Идет обратный ход воздуха в квартиру. (</t>
    </r>
    <r>
      <rPr>
        <b/>
        <sz val="8"/>
        <color indexed="12"/>
        <rFont val="Arial Cyr"/>
        <charset val="204"/>
      </rPr>
      <t>В квартиру не попал</t>
    </r>
    <r>
      <rPr>
        <sz val="8"/>
        <rFont val="Arial Cyr"/>
        <charset val="204"/>
      </rPr>
      <t>)</t>
    </r>
  </si>
  <si>
    <t>Замена сборки на ГВС - 2 шт после ТРЖ</t>
  </si>
  <si>
    <t>Течь сборки на угловом стояке в элеваторном узле. Торец элеватора- обратка, замена вентеля</t>
  </si>
  <si>
    <r>
      <t xml:space="preserve">Белобородова 8/1 кв: 4 (тел: </t>
    </r>
    <r>
      <rPr>
        <b/>
        <sz val="8"/>
        <rFont val="Arial Cyr"/>
        <charset val="204"/>
      </rPr>
      <t>89149597547</t>
    </r>
    <r>
      <rPr>
        <sz val="8"/>
        <rFont val="Arial Cyr"/>
        <charset val="204"/>
      </rPr>
      <t>) Мария Михайловна</t>
    </r>
  </si>
  <si>
    <t>Промерзание в нижнем правом углу, в малой комнате.</t>
  </si>
  <si>
    <t>Свищи на ГВС- 2 шт.(где стоит теплосчетчик)</t>
  </si>
  <si>
    <t>Течь сальников на фланцевых крыловых вентелях - 4 шт.</t>
  </si>
  <si>
    <t>Замена фланцевых вентелей на шаровые или новые фланцевые -4 шт.</t>
  </si>
  <si>
    <r>
      <t>Радужный</t>
    </r>
    <r>
      <rPr>
        <b/>
        <sz val="8"/>
        <rFont val="Arial Cyr"/>
        <charset val="204"/>
      </rPr>
      <t xml:space="preserve"> 36-1</t>
    </r>
    <r>
      <rPr>
        <sz val="8"/>
        <rFont val="Arial Cyr"/>
        <charset val="204"/>
      </rPr>
      <t xml:space="preserve"> подъезд</t>
    </r>
  </si>
  <si>
    <r>
      <t xml:space="preserve">Радужный </t>
    </r>
    <r>
      <rPr>
        <b/>
        <sz val="8"/>
        <rFont val="Arial Cyr"/>
        <charset val="204"/>
      </rPr>
      <t>36-2</t>
    </r>
    <r>
      <rPr>
        <sz val="8"/>
        <rFont val="Arial Cyr"/>
        <charset val="204"/>
      </rPr>
      <t xml:space="preserve"> подъезд</t>
    </r>
  </si>
  <si>
    <r>
      <t>Радужный</t>
    </r>
    <r>
      <rPr>
        <b/>
        <sz val="8"/>
        <rFont val="Arial Cyr"/>
        <charset val="204"/>
      </rPr>
      <t xml:space="preserve"> 34</t>
    </r>
    <r>
      <rPr>
        <sz val="8"/>
        <rFont val="Arial Cyr"/>
        <charset val="204"/>
      </rPr>
      <t xml:space="preserve"> кв:</t>
    </r>
    <r>
      <rPr>
        <b/>
        <sz val="8"/>
        <rFont val="Arial Cyr"/>
        <charset val="204"/>
      </rPr>
      <t xml:space="preserve"> 40</t>
    </r>
    <r>
      <rPr>
        <sz val="8"/>
        <rFont val="Arial Cyr"/>
        <charset val="204"/>
      </rPr>
      <t xml:space="preserve"> (тел: </t>
    </r>
    <r>
      <rPr>
        <b/>
        <sz val="8"/>
        <rFont val="Arial Cyr"/>
        <charset val="204"/>
      </rPr>
      <t>42-25-65</t>
    </r>
    <r>
      <rPr>
        <sz val="8"/>
        <rFont val="Arial Cyr"/>
        <charset val="204"/>
      </rPr>
      <t xml:space="preserve">; </t>
    </r>
    <r>
      <rPr>
        <b/>
        <sz val="8"/>
        <rFont val="Arial Cyr"/>
        <charset val="204"/>
      </rPr>
      <t>89149352582</t>
    </r>
    <r>
      <rPr>
        <sz val="8"/>
        <rFont val="Arial Cyr"/>
        <charset val="204"/>
      </rPr>
      <t>)</t>
    </r>
  </si>
  <si>
    <r>
      <t>Катедж</t>
    </r>
    <r>
      <rPr>
        <b/>
        <sz val="8"/>
        <rFont val="Arial Cyr"/>
        <charset val="204"/>
      </rPr>
      <t xml:space="preserve"> 13-14</t>
    </r>
  </si>
  <si>
    <r>
      <t xml:space="preserve">Радужный </t>
    </r>
    <r>
      <rPr>
        <b/>
        <sz val="8"/>
        <rFont val="Arial Cyr"/>
        <charset val="204"/>
      </rPr>
      <t>36</t>
    </r>
    <r>
      <rPr>
        <sz val="8"/>
        <rFont val="Arial Cyr"/>
        <charset val="204"/>
      </rPr>
      <t xml:space="preserve"> кв:</t>
    </r>
    <r>
      <rPr>
        <b/>
        <sz val="8"/>
        <rFont val="Arial Cyr"/>
        <charset val="204"/>
      </rPr>
      <t xml:space="preserve"> 52</t>
    </r>
  </si>
  <si>
    <r>
      <t xml:space="preserve">Радужный </t>
    </r>
    <r>
      <rPr>
        <b/>
        <sz val="8"/>
        <rFont val="Arial Cyr"/>
        <charset val="204"/>
      </rPr>
      <t>119</t>
    </r>
    <r>
      <rPr>
        <sz val="8"/>
        <rFont val="Arial Cyr"/>
        <charset val="204"/>
      </rPr>
      <t xml:space="preserve"> кв:</t>
    </r>
    <r>
      <rPr>
        <b/>
        <sz val="8"/>
        <rFont val="Arial Cyr"/>
        <charset val="204"/>
      </rPr>
      <t>10</t>
    </r>
  </si>
  <si>
    <r>
      <t xml:space="preserve">Радужный </t>
    </r>
    <r>
      <rPr>
        <b/>
        <sz val="8"/>
        <rFont val="Arial Cyr"/>
        <charset val="204"/>
      </rPr>
      <t>46</t>
    </r>
    <r>
      <rPr>
        <sz val="8"/>
        <rFont val="Arial Cyr"/>
        <charset val="204"/>
      </rPr>
      <t xml:space="preserve"> кв</t>
    </r>
    <r>
      <rPr>
        <b/>
        <sz val="8"/>
        <rFont val="Arial Cyr"/>
        <charset val="204"/>
      </rPr>
      <t>16</t>
    </r>
  </si>
  <si>
    <r>
      <t xml:space="preserve">Катедж </t>
    </r>
    <r>
      <rPr>
        <b/>
        <sz val="8"/>
        <rFont val="Arial Cyr"/>
        <charset val="204"/>
      </rPr>
      <t>15-16</t>
    </r>
  </si>
  <si>
    <r>
      <t xml:space="preserve">Радужный </t>
    </r>
    <r>
      <rPr>
        <b/>
        <sz val="8"/>
        <rFont val="Arial Cyr"/>
        <charset val="204"/>
      </rPr>
      <t>115</t>
    </r>
    <r>
      <rPr>
        <sz val="8"/>
        <rFont val="Arial Cyr"/>
        <charset val="204"/>
      </rPr>
      <t xml:space="preserve"> кв: </t>
    </r>
    <r>
      <rPr>
        <b/>
        <sz val="8"/>
        <rFont val="Arial Cyr"/>
        <charset val="204"/>
      </rPr>
      <t>15</t>
    </r>
    <r>
      <rPr>
        <sz val="8"/>
        <rFont val="Arial Cyr"/>
        <charset val="204"/>
      </rPr>
      <t xml:space="preserve">  Андрей                          (тел: </t>
    </r>
    <r>
      <rPr>
        <b/>
        <sz val="8"/>
        <rFont val="Arial Cyr"/>
        <charset val="204"/>
      </rPr>
      <t>89041215004</t>
    </r>
    <r>
      <rPr>
        <sz val="8"/>
        <rFont val="Arial Cyr"/>
        <charset val="204"/>
      </rPr>
      <t>)</t>
    </r>
  </si>
  <si>
    <t>Грибок возле вентшахты (Осмотр в весенний период при таянии снега)</t>
  </si>
  <si>
    <r>
      <t xml:space="preserve">Радужный </t>
    </r>
    <r>
      <rPr>
        <b/>
        <sz val="8"/>
        <rFont val="Arial Cyr"/>
        <charset val="204"/>
      </rPr>
      <t>116</t>
    </r>
    <r>
      <rPr>
        <sz val="8"/>
        <rFont val="Arial Cyr"/>
        <charset val="204"/>
      </rPr>
      <t xml:space="preserve"> (водомерный узел)</t>
    </r>
  </si>
  <si>
    <t>Хомут на подводящем трубопроводе</t>
  </si>
  <si>
    <t>Сварка при отключении воды</t>
  </si>
  <si>
    <r>
      <t xml:space="preserve">Радужный </t>
    </r>
    <r>
      <rPr>
        <b/>
        <sz val="8"/>
        <rFont val="Arial Cyr"/>
        <charset val="204"/>
      </rPr>
      <t>36</t>
    </r>
    <r>
      <rPr>
        <sz val="8"/>
        <rFont val="Arial Cyr"/>
        <charset val="204"/>
      </rPr>
      <t xml:space="preserve"> кв:</t>
    </r>
    <r>
      <rPr>
        <b/>
        <sz val="8"/>
        <rFont val="Arial Cyr"/>
        <charset val="204"/>
      </rPr>
      <t xml:space="preserve"> 28</t>
    </r>
  </si>
  <si>
    <t xml:space="preserve">Хомут на холодном трубопроводе </t>
  </si>
  <si>
    <r>
      <t>Левитана</t>
    </r>
    <r>
      <rPr>
        <b/>
        <sz val="8"/>
        <rFont val="Arial Cyr"/>
        <charset val="204"/>
      </rPr>
      <t xml:space="preserve"> 14</t>
    </r>
    <r>
      <rPr>
        <sz val="8"/>
        <rFont val="Arial Cyr"/>
        <charset val="204"/>
      </rPr>
      <t xml:space="preserve"> (подвал)</t>
    </r>
  </si>
  <si>
    <t>Промерзание  в спальне, холод в ванной комнате.</t>
  </si>
  <si>
    <r>
      <t>Водомерный узел Радужный</t>
    </r>
    <r>
      <rPr>
        <b/>
        <sz val="8"/>
        <rFont val="Arial Cyr"/>
        <charset val="204"/>
      </rPr>
      <t xml:space="preserve"> 115</t>
    </r>
  </si>
  <si>
    <t>Входная задвижка от колодца не держит (задвижка шаровая  НАВАЛ, диам: 50, приварная.</t>
  </si>
  <si>
    <t>Замена при отключении воды на трассе</t>
  </si>
  <si>
    <t xml:space="preserve">Промерзание в зале.(левый нижний угол) </t>
  </si>
  <si>
    <r>
      <t xml:space="preserve">На стояке находится врезка по отоплению цокльных помещений дома </t>
    </r>
    <r>
      <rPr>
        <b/>
        <sz val="8"/>
        <rFont val="Arial Cyr"/>
        <charset val="204"/>
      </rPr>
      <t>119</t>
    </r>
    <r>
      <rPr>
        <sz val="7"/>
        <rFont val="Arial Cyr"/>
        <charset val="204"/>
      </rPr>
      <t>.</t>
    </r>
    <r>
      <rPr>
        <sz val="7"/>
        <color indexed="10"/>
        <rFont val="Arial Cyr"/>
        <charset val="204"/>
      </rPr>
      <t xml:space="preserve"> Переврезка или делать свой контур отопления</t>
    </r>
    <r>
      <rPr>
        <sz val="7"/>
        <color indexed="8"/>
        <rFont val="Arial Cyr"/>
        <charset val="204"/>
      </rPr>
      <t>.</t>
    </r>
    <r>
      <rPr>
        <b/>
        <sz val="8"/>
        <color indexed="8"/>
        <rFont val="Arial Cyr"/>
        <charset val="204"/>
      </rPr>
      <t>10.12.12</t>
    </r>
    <r>
      <rPr>
        <sz val="7"/>
        <color indexed="10"/>
        <rFont val="Arial Cyr"/>
        <charset val="204"/>
      </rPr>
      <t xml:space="preserve"> </t>
    </r>
    <r>
      <rPr>
        <sz val="7"/>
        <color indexed="8"/>
        <rFont val="Arial Cyr"/>
        <charset val="204"/>
      </rPr>
      <t>г</t>
    </r>
    <r>
      <rPr>
        <sz val="7"/>
        <color indexed="10"/>
        <rFont val="Arial Cyr"/>
        <charset val="204"/>
      </rPr>
      <t>.</t>
    </r>
    <r>
      <rPr>
        <b/>
        <sz val="7"/>
        <color indexed="17"/>
        <rFont val="Arial Cyr"/>
        <charset val="204"/>
      </rPr>
      <t xml:space="preserve"> Сделана переврезка</t>
    </r>
    <r>
      <rPr>
        <b/>
        <sz val="7"/>
        <color indexed="10"/>
        <rFont val="Arial Cyr"/>
        <charset val="204"/>
      </rPr>
      <t>.</t>
    </r>
  </si>
  <si>
    <r>
      <t xml:space="preserve">Угол большой комнаты выходит в тамбур подъезда: </t>
    </r>
    <r>
      <rPr>
        <b/>
        <sz val="7"/>
        <color indexed="17"/>
        <rFont val="Arial Cyr"/>
        <charset val="204"/>
      </rPr>
      <t xml:space="preserve">Вскрытие шва и заделка полиуретаном.Переделан стояк отопления в подъезде, поставлены дополнительные конвектора </t>
    </r>
    <r>
      <rPr>
        <sz val="7"/>
        <color indexed="8"/>
        <rFont val="Arial Cyr"/>
        <charset val="204"/>
      </rPr>
      <t>(</t>
    </r>
    <r>
      <rPr>
        <sz val="7"/>
        <color indexed="17"/>
        <rFont val="Arial Cyr"/>
        <charset val="204"/>
      </rPr>
      <t xml:space="preserve"> </t>
    </r>
    <r>
      <rPr>
        <b/>
        <sz val="8"/>
        <color indexed="8"/>
        <rFont val="Arial Cyr"/>
        <charset val="204"/>
      </rPr>
      <t>27.12.12</t>
    </r>
    <r>
      <rPr>
        <sz val="7"/>
        <color indexed="17"/>
        <rFont val="Arial Cyr"/>
        <charset val="204"/>
      </rPr>
      <t xml:space="preserve"> </t>
    </r>
    <r>
      <rPr>
        <sz val="7"/>
        <color indexed="8"/>
        <rFont val="Arial Cyr"/>
        <charset val="204"/>
      </rPr>
      <t>г.)</t>
    </r>
    <r>
      <rPr>
        <sz val="7"/>
        <color indexed="17"/>
        <rFont val="Arial Cyr"/>
        <charset val="204"/>
      </rPr>
      <t>.</t>
    </r>
    <r>
      <rPr>
        <sz val="7"/>
        <rFont val="Arial Cyr"/>
        <charset val="204"/>
      </rPr>
      <t>Грибок в спальне:</t>
    </r>
    <r>
      <rPr>
        <sz val="7"/>
        <color indexed="10"/>
        <rFont val="Arial Cyr"/>
        <charset val="204"/>
      </rPr>
      <t xml:space="preserve"> Вскрытие из квартиры угла и заделка шва</t>
    </r>
    <r>
      <rPr>
        <sz val="7"/>
        <rFont val="Arial Cyr"/>
        <charset val="204"/>
      </rPr>
      <t xml:space="preserve">. Холод в санузле: </t>
    </r>
    <r>
      <rPr>
        <sz val="7"/>
        <color indexed="10"/>
        <rFont val="Arial Cyr"/>
        <charset val="204"/>
      </rPr>
      <t>При монтаже санкабины не</t>
    </r>
    <r>
      <rPr>
        <sz val="7"/>
        <rFont val="Arial Cyr"/>
        <charset val="204"/>
      </rPr>
      <t xml:space="preserve"> </t>
    </r>
    <r>
      <rPr>
        <sz val="7"/>
        <color indexed="10"/>
        <rFont val="Arial Cyr"/>
        <charset val="204"/>
      </rPr>
      <t>заделали швы</t>
    </r>
    <r>
      <rPr>
        <sz val="7"/>
        <rFont val="Arial Cyr"/>
        <charset val="204"/>
      </rPr>
      <t>.</t>
    </r>
    <r>
      <rPr>
        <sz val="7"/>
        <color indexed="10"/>
        <rFont val="Arial Cyr"/>
        <charset val="204"/>
      </rPr>
      <t xml:space="preserve"> </t>
    </r>
    <r>
      <rPr>
        <b/>
        <sz val="7"/>
        <color indexed="17"/>
        <rFont val="Arial Cyr"/>
        <charset val="204"/>
      </rPr>
      <t>Заделали швы вентшахты, технологические</t>
    </r>
    <r>
      <rPr>
        <sz val="7"/>
        <color indexed="10"/>
        <rFont val="Arial Cyr"/>
        <charset val="204"/>
      </rPr>
      <t xml:space="preserve"> </t>
    </r>
    <r>
      <rPr>
        <b/>
        <sz val="7"/>
        <color indexed="17"/>
        <rFont val="Arial Cyr"/>
        <charset val="204"/>
      </rPr>
      <t>швы заделали полиуретаном и запенили.</t>
    </r>
  </si>
  <si>
    <r>
      <t xml:space="preserve"> Потавлен хомут - 1 шт.</t>
    </r>
    <r>
      <rPr>
        <b/>
        <sz val="8"/>
        <color indexed="10"/>
        <rFont val="Arial Cyr"/>
        <charset val="204"/>
      </rPr>
      <t>Сварка при отключении воды</t>
    </r>
  </si>
  <si>
    <r>
      <t>При осмотре чердака видимых протечек кровли нет. Все стыки сухие проложены минплитой.</t>
    </r>
    <r>
      <rPr>
        <b/>
        <sz val="7"/>
        <color indexed="10"/>
        <rFont val="Arial Cyr"/>
        <charset val="204"/>
      </rPr>
      <t xml:space="preserve"> Вскрытие минплит возле стены и вентшахты при температуре +10-15 гр.</t>
    </r>
  </si>
  <si>
    <t>Грибок на кухне на стыке стены и потолка (возле вентшахты)</t>
  </si>
  <si>
    <r>
      <t>Белобородова</t>
    </r>
    <r>
      <rPr>
        <b/>
        <sz val="8"/>
        <rFont val="Arial Cyr"/>
        <charset val="204"/>
      </rPr>
      <t xml:space="preserve"> 8/4</t>
    </r>
    <r>
      <rPr>
        <sz val="8"/>
        <rFont val="Arial Cyr"/>
        <charset val="204"/>
      </rPr>
      <t xml:space="preserve"> кв:</t>
    </r>
    <r>
      <rPr>
        <b/>
        <sz val="8"/>
        <rFont val="Arial Cyr"/>
        <charset val="204"/>
      </rPr>
      <t>18 тел.сот: 8914-94-35554; дом: 67-21-80</t>
    </r>
  </si>
  <si>
    <r>
      <t>Радужный</t>
    </r>
    <r>
      <rPr>
        <b/>
        <sz val="8"/>
        <rFont val="Arial Cyr"/>
        <charset val="204"/>
      </rPr>
      <t xml:space="preserve"> 34</t>
    </r>
    <r>
      <rPr>
        <sz val="8"/>
        <rFont val="Arial Cyr"/>
        <charset val="204"/>
      </rPr>
      <t xml:space="preserve"> кв: </t>
    </r>
    <r>
      <rPr>
        <b/>
        <sz val="8"/>
        <rFont val="Arial Cyr"/>
        <charset val="204"/>
      </rPr>
      <t>13</t>
    </r>
    <r>
      <rPr>
        <sz val="8"/>
        <rFont val="Arial Cyr"/>
        <charset val="204"/>
      </rPr>
      <t xml:space="preserve">  тел.сот: </t>
    </r>
    <r>
      <rPr>
        <b/>
        <sz val="8"/>
        <rFont val="Arial Cyr"/>
        <charset val="204"/>
      </rPr>
      <t>8914-010-4126</t>
    </r>
    <r>
      <rPr>
        <b/>
        <sz val="8"/>
        <color indexed="20"/>
        <rFont val="Arial Cyr"/>
        <charset val="204"/>
      </rPr>
      <t xml:space="preserve"> Тамилла</t>
    </r>
    <r>
      <rPr>
        <sz val="8"/>
        <rFont val="Arial Cyr"/>
        <charset val="204"/>
      </rPr>
      <t>; тел.сот:</t>
    </r>
    <r>
      <rPr>
        <b/>
        <sz val="9"/>
        <rFont val="Arial Cyr"/>
        <charset val="204"/>
      </rPr>
      <t xml:space="preserve"> 8983-248-0213</t>
    </r>
    <r>
      <rPr>
        <b/>
        <sz val="8"/>
        <color indexed="20"/>
        <rFont val="Arial Cyr"/>
        <charset val="204"/>
      </rPr>
      <t xml:space="preserve"> Александр</t>
    </r>
    <r>
      <rPr>
        <sz val="8"/>
        <rFont val="Arial Cyr"/>
        <charset val="204"/>
      </rPr>
      <t>;</t>
    </r>
  </si>
  <si>
    <r>
      <t xml:space="preserve">Течь козырька балкона (балкон над аркой)  Зал и кухня  плохая проходимость стояка. (батареи чугунные, диам.стояка </t>
    </r>
    <r>
      <rPr>
        <b/>
        <sz val="8"/>
        <rFont val="Arial Cyr"/>
        <charset val="204"/>
      </rPr>
      <t>20</t>
    </r>
    <r>
      <rPr>
        <sz val="8"/>
        <rFont val="Arial Cyr"/>
        <charset val="204"/>
      </rPr>
      <t xml:space="preserve"> мм.) внизу стояк на </t>
    </r>
    <r>
      <rPr>
        <b/>
        <sz val="8"/>
        <rFont val="Arial Cyr"/>
        <charset val="204"/>
      </rPr>
      <t>15</t>
    </r>
  </si>
  <si>
    <t>Течь козырька балкона в весенне-летний период.</t>
  </si>
  <si>
    <r>
      <t xml:space="preserve">Радужный </t>
    </r>
    <r>
      <rPr>
        <b/>
        <sz val="8"/>
        <rFont val="Arial Cyr"/>
        <charset val="204"/>
      </rPr>
      <t>34</t>
    </r>
    <r>
      <rPr>
        <sz val="8"/>
        <rFont val="Arial Cyr"/>
        <charset val="204"/>
      </rPr>
      <t xml:space="preserve"> кв:</t>
    </r>
    <r>
      <rPr>
        <b/>
        <sz val="8"/>
        <rFont val="Arial Cyr"/>
        <charset val="204"/>
      </rPr>
      <t xml:space="preserve"> 52             (тел: 42-15-62)</t>
    </r>
  </si>
  <si>
    <r>
      <t xml:space="preserve">Левитана </t>
    </r>
    <r>
      <rPr>
        <b/>
        <sz val="8"/>
        <rFont val="Arial Cyr"/>
        <charset val="204"/>
      </rPr>
      <t>14</t>
    </r>
    <r>
      <rPr>
        <sz val="8"/>
        <rFont val="Arial Cyr"/>
        <charset val="204"/>
      </rPr>
      <t xml:space="preserve">  кв: </t>
    </r>
    <r>
      <rPr>
        <b/>
        <sz val="8"/>
        <rFont val="Arial Cyr"/>
        <charset val="204"/>
      </rPr>
      <t>48 (тел.сот: 8964-219-1471; тел.дом: 42-17-24</t>
    </r>
  </si>
  <si>
    <r>
      <t>Радужный</t>
    </r>
    <r>
      <rPr>
        <b/>
        <sz val="8"/>
        <rFont val="Arial Cyr"/>
        <charset val="204"/>
      </rPr>
      <t xml:space="preserve"> 36</t>
    </r>
    <r>
      <rPr>
        <sz val="8"/>
        <rFont val="Arial Cyr"/>
        <charset val="204"/>
      </rPr>
      <t xml:space="preserve"> кв: </t>
    </r>
    <r>
      <rPr>
        <b/>
        <sz val="8"/>
        <rFont val="Arial Cyr"/>
        <charset val="204"/>
      </rPr>
      <t>1</t>
    </r>
    <r>
      <rPr>
        <sz val="8"/>
        <rFont val="Arial Cyr"/>
        <charset val="204"/>
      </rPr>
      <t xml:space="preserve">  </t>
    </r>
  </si>
  <si>
    <t>Холод в квартире.</t>
  </si>
  <si>
    <r>
      <t>Холодно в квартире, ледяной пол (</t>
    </r>
    <r>
      <rPr>
        <b/>
        <sz val="8"/>
        <rFont val="Arial Cyr"/>
        <charset val="204"/>
      </rPr>
      <t>Заявление</t>
    </r>
    <r>
      <rPr>
        <sz val="8"/>
        <rFont val="Arial Cyr"/>
        <charset val="204"/>
      </rPr>
      <t xml:space="preserve"> от </t>
    </r>
    <r>
      <rPr>
        <b/>
        <sz val="8"/>
        <rFont val="Arial Cyr"/>
        <charset val="204"/>
      </rPr>
      <t>15.03.13</t>
    </r>
    <r>
      <rPr>
        <sz val="8"/>
        <rFont val="Arial Cyr"/>
        <charset val="204"/>
      </rPr>
      <t xml:space="preserve"> г.)</t>
    </r>
  </si>
  <si>
    <r>
      <t xml:space="preserve">Левитана </t>
    </r>
    <r>
      <rPr>
        <b/>
        <sz val="8"/>
        <rFont val="Arial Cyr"/>
        <charset val="204"/>
      </rPr>
      <t>14</t>
    </r>
    <r>
      <rPr>
        <sz val="8"/>
        <rFont val="Arial Cyr"/>
        <charset val="204"/>
      </rPr>
      <t xml:space="preserve">  кв: 1</t>
    </r>
    <r>
      <rPr>
        <b/>
        <sz val="8"/>
        <rFont val="Arial Cyr"/>
        <charset val="204"/>
      </rPr>
      <t xml:space="preserve">  (Шевченко Л.Г.)</t>
    </r>
  </si>
  <si>
    <t>Вскрытие шва с комнаты и заделка а также заделка швов с балкона.</t>
  </si>
  <si>
    <r>
      <t>Радужный</t>
    </r>
    <r>
      <rPr>
        <b/>
        <sz val="8"/>
        <rFont val="Arial Cyr"/>
        <charset val="204"/>
      </rPr>
      <t xml:space="preserve"> 34</t>
    </r>
    <r>
      <rPr>
        <sz val="8"/>
        <rFont val="Arial Cyr"/>
        <charset val="204"/>
      </rPr>
      <t xml:space="preserve"> кв:</t>
    </r>
    <r>
      <rPr>
        <b/>
        <sz val="8"/>
        <rFont val="Arial Cyr"/>
        <charset val="204"/>
      </rPr>
      <t xml:space="preserve"> 40</t>
    </r>
    <r>
      <rPr>
        <sz val="8"/>
        <rFont val="Arial Cyr"/>
        <charset val="204"/>
      </rPr>
      <t xml:space="preserve"> (тел: </t>
    </r>
    <r>
      <rPr>
        <b/>
        <sz val="8"/>
        <rFont val="Arial Cyr"/>
        <charset val="204"/>
      </rPr>
      <t>42-25-65</t>
    </r>
    <r>
      <rPr>
        <sz val="8"/>
        <rFont val="Arial Cyr"/>
        <charset val="204"/>
      </rPr>
      <t xml:space="preserve">; </t>
    </r>
    <r>
      <rPr>
        <b/>
        <sz val="8"/>
        <rFont val="Arial Cyr"/>
        <charset val="204"/>
      </rPr>
      <t>89149352582</t>
    </r>
    <r>
      <rPr>
        <sz val="8"/>
        <rFont val="Arial Cyr"/>
        <charset val="204"/>
      </rPr>
      <t>) Павел, Татьяна Михайловна тел: 600-753</t>
    </r>
  </si>
  <si>
    <r>
      <t xml:space="preserve">Грибок в большой комнате (правый угол) </t>
    </r>
    <r>
      <rPr>
        <b/>
        <sz val="8"/>
        <rFont val="Arial Cyr"/>
        <charset val="204"/>
      </rPr>
      <t>Заявление</t>
    </r>
    <r>
      <rPr>
        <sz val="8"/>
        <rFont val="Arial Cyr"/>
        <charset val="204"/>
      </rPr>
      <t xml:space="preserve"> от </t>
    </r>
    <r>
      <rPr>
        <b/>
        <sz val="8"/>
        <rFont val="Arial Cyr"/>
        <charset val="204"/>
      </rPr>
      <t>25.03.13</t>
    </r>
    <r>
      <rPr>
        <sz val="8"/>
        <rFont val="Arial Cyr"/>
        <charset val="204"/>
      </rPr>
      <t xml:space="preserve"> г.</t>
    </r>
  </si>
  <si>
    <r>
      <t xml:space="preserve">Левитана </t>
    </r>
    <r>
      <rPr>
        <b/>
        <sz val="8"/>
        <rFont val="Arial Cyr"/>
        <charset val="204"/>
      </rPr>
      <t>14</t>
    </r>
    <r>
      <rPr>
        <sz val="8"/>
        <rFont val="Arial Cyr"/>
        <charset val="204"/>
      </rPr>
      <t xml:space="preserve">  кв:</t>
    </r>
    <r>
      <rPr>
        <b/>
        <sz val="8"/>
        <rFont val="Arial Cyr"/>
        <charset val="204"/>
      </rPr>
      <t xml:space="preserve"> 13</t>
    </r>
  </si>
  <si>
    <t>По стене балкона вода бежит и попадает через плиту козырька на балкон.</t>
  </si>
  <si>
    <t>Заделка наружных швов</t>
  </si>
  <si>
    <r>
      <t xml:space="preserve">Радужный </t>
    </r>
    <r>
      <rPr>
        <b/>
        <sz val="8"/>
        <rFont val="Arial Cyr"/>
        <charset val="204"/>
      </rPr>
      <t>34</t>
    </r>
    <r>
      <rPr>
        <sz val="8"/>
        <rFont val="Arial Cyr"/>
        <charset val="204"/>
      </rPr>
      <t xml:space="preserve"> кв:</t>
    </r>
    <r>
      <rPr>
        <b/>
        <sz val="8"/>
        <rFont val="Arial Cyr"/>
        <charset val="204"/>
      </rPr>
      <t xml:space="preserve"> 51;35             </t>
    </r>
  </si>
  <si>
    <t>Промерзание углов в квартире</t>
  </si>
  <si>
    <r>
      <t>Радужный</t>
    </r>
    <r>
      <rPr>
        <b/>
        <sz val="8"/>
        <rFont val="Arial Cyr"/>
        <charset val="204"/>
      </rPr>
      <t xml:space="preserve"> 72</t>
    </r>
    <r>
      <rPr>
        <sz val="8"/>
        <rFont val="Arial Cyr"/>
        <charset val="204"/>
      </rPr>
      <t xml:space="preserve">                        (</t>
    </r>
    <r>
      <rPr>
        <b/>
        <sz val="8"/>
        <rFont val="Arial Cyr"/>
        <charset val="204"/>
      </rPr>
      <t>1</t>
    </r>
    <r>
      <rPr>
        <sz val="8"/>
        <rFont val="Arial Cyr"/>
        <charset val="204"/>
      </rPr>
      <t>и</t>
    </r>
    <r>
      <rPr>
        <b/>
        <sz val="8"/>
        <rFont val="Arial Cyr"/>
        <charset val="204"/>
      </rPr>
      <t>2</t>
    </r>
    <r>
      <rPr>
        <sz val="8"/>
        <rFont val="Arial Cyr"/>
        <charset val="204"/>
      </rPr>
      <t xml:space="preserve"> подъезд)</t>
    </r>
    <r>
      <rPr>
        <b/>
        <sz val="8"/>
        <rFont val="Arial Cyr"/>
        <charset val="204"/>
      </rPr>
      <t xml:space="preserve">             </t>
    </r>
  </si>
  <si>
    <t>Есть необходимость поставить балансиры на подъедные и тамбурные стояки</t>
  </si>
  <si>
    <t>Грибок в углу</t>
  </si>
  <si>
    <t>Необходим осмотр</t>
  </si>
  <si>
    <r>
      <t>Белобородова</t>
    </r>
    <r>
      <rPr>
        <b/>
        <sz val="8"/>
        <rFont val="Arial Cyr"/>
        <charset val="204"/>
      </rPr>
      <t xml:space="preserve"> 8/1</t>
    </r>
    <r>
      <rPr>
        <sz val="8"/>
        <rFont val="Arial Cyr"/>
        <charset val="204"/>
      </rPr>
      <t xml:space="preserve"> кв</t>
    </r>
    <r>
      <rPr>
        <b/>
        <sz val="8"/>
        <rFont val="Arial Cyr"/>
        <charset val="204"/>
      </rPr>
      <t>:1</t>
    </r>
    <r>
      <rPr>
        <sz val="10"/>
        <rFont val="Arial Cyr"/>
        <charset val="204"/>
      </rPr>
      <t/>
    </r>
  </si>
  <si>
    <r>
      <t>Белобородова</t>
    </r>
    <r>
      <rPr>
        <b/>
        <sz val="8"/>
        <rFont val="Arial Cyr"/>
        <charset val="204"/>
      </rPr>
      <t xml:space="preserve"> 8/1</t>
    </r>
    <r>
      <rPr>
        <sz val="8"/>
        <rFont val="Arial Cyr"/>
        <charset val="204"/>
      </rPr>
      <t xml:space="preserve"> кв:</t>
    </r>
    <r>
      <rPr>
        <b/>
        <sz val="8"/>
        <rFont val="Arial Cyr"/>
        <charset val="204"/>
      </rPr>
      <t>40</t>
    </r>
  </si>
  <si>
    <t>В подвале на обратке ГВС нет сбросника</t>
  </si>
  <si>
    <t>Необходима установка</t>
  </si>
  <si>
    <t>на 17.06.13</t>
  </si>
  <si>
    <t>Белобородова 8/3 кв: 29 (89500979072 Татьяна Николаевна)</t>
  </si>
  <si>
    <r>
      <t>Радужный</t>
    </r>
    <r>
      <rPr>
        <b/>
        <sz val="8"/>
        <rFont val="Arial Cyr"/>
        <charset val="204"/>
      </rPr>
      <t xml:space="preserve"> 37-81</t>
    </r>
  </si>
  <si>
    <t>Промерзание швов</t>
  </si>
  <si>
    <r>
      <t xml:space="preserve">Необходимо вскрывать швы из квартиры и заделывать, </t>
    </r>
    <r>
      <rPr>
        <b/>
        <sz val="7"/>
        <color indexed="10"/>
        <rFont val="Arial Cyr"/>
        <charset val="204"/>
      </rPr>
      <t>наружные швы -АЛЬПИНИСТЫ</t>
    </r>
  </si>
  <si>
    <r>
      <t xml:space="preserve">Заделка шва с комнаты и заделка швов с улицы </t>
    </r>
    <r>
      <rPr>
        <b/>
        <sz val="8"/>
        <color indexed="57"/>
        <rFont val="Arial Cyr"/>
        <charset val="204"/>
      </rPr>
      <t>Заделка швов в квартире сделана.</t>
    </r>
  </si>
  <si>
    <r>
      <t>Козырек балкона сделан, произведена гидроизоляция.</t>
    </r>
    <r>
      <rPr>
        <sz val="7"/>
        <rFont val="Arial Cyr"/>
        <charset val="204"/>
      </rPr>
      <t xml:space="preserve"> (</t>
    </r>
    <r>
      <rPr>
        <b/>
        <sz val="7"/>
        <color indexed="8"/>
        <rFont val="Arial Cyr"/>
        <charset val="204"/>
      </rPr>
      <t>29-30.08.2013 г.</t>
    </r>
    <r>
      <rPr>
        <sz val="7"/>
        <rFont val="Arial Cyr"/>
        <charset val="204"/>
      </rPr>
      <t>)</t>
    </r>
  </si>
  <si>
    <r>
      <t>Козырьки балконов сделаны по всему периметру МКД, произведена гидроизоляция шва балкона 17 квартиры</t>
    </r>
    <r>
      <rPr>
        <sz val="7"/>
        <rFont val="Arial Cyr"/>
        <charset val="204"/>
      </rPr>
      <t xml:space="preserve"> (</t>
    </r>
    <r>
      <rPr>
        <b/>
        <sz val="7"/>
        <color indexed="8"/>
        <rFont val="Arial Cyr"/>
        <charset val="204"/>
      </rPr>
      <t>27-28.08.2013 г.</t>
    </r>
    <r>
      <rPr>
        <sz val="7"/>
        <rFont val="Arial Cyr"/>
        <charset val="204"/>
      </rPr>
      <t>)</t>
    </r>
  </si>
  <si>
    <r>
      <t xml:space="preserve">Заделка швов по цоколю квартиры и заделка щелей в подвале. </t>
    </r>
    <r>
      <rPr>
        <b/>
        <sz val="7"/>
        <color indexed="8"/>
        <rFont val="Arial Cyr"/>
        <charset val="204"/>
      </rPr>
      <t>(03-06.09.2013 г.)</t>
    </r>
  </si>
  <si>
    <r>
      <t>1.</t>
    </r>
    <r>
      <rPr>
        <b/>
        <sz val="8"/>
        <color indexed="57"/>
        <rFont val="Arial Cyr"/>
        <charset val="204"/>
      </rPr>
      <t xml:space="preserve"> Подрезаны деревья на газоне возле дома. </t>
    </r>
    <r>
      <rPr>
        <b/>
        <sz val="8"/>
        <rFont val="Arial Cyr"/>
        <charset val="204"/>
      </rPr>
      <t>2</t>
    </r>
    <r>
      <rPr>
        <b/>
        <sz val="8"/>
        <color indexed="57"/>
        <rFont val="Arial Cyr"/>
        <charset val="204"/>
      </rPr>
      <t>. Заделаны швы между панелями цокольного и первого этажа и угол дома.</t>
    </r>
    <r>
      <rPr>
        <sz val="8"/>
        <rFont val="Arial Cyr"/>
        <charset val="204"/>
      </rPr>
      <t>(</t>
    </r>
    <r>
      <rPr>
        <b/>
        <sz val="8"/>
        <color indexed="8"/>
        <rFont val="Arial Cyr"/>
        <charset val="204"/>
      </rPr>
      <t>03-06.09.2013 г</t>
    </r>
    <r>
      <rPr>
        <sz val="8"/>
        <rFont val="Arial Cyr"/>
        <charset val="204"/>
      </rPr>
      <t>.)</t>
    </r>
  </si>
  <si>
    <r>
      <t>Балансиры установлены на подъездые стояки</t>
    </r>
    <r>
      <rPr>
        <b/>
        <sz val="7"/>
        <color indexed="10"/>
        <rFont val="Arial Cyr"/>
        <charset val="204"/>
      </rPr>
      <t xml:space="preserve"> </t>
    </r>
    <r>
      <rPr>
        <b/>
        <sz val="7"/>
        <color indexed="8"/>
        <rFont val="Arial Cyr"/>
        <charset val="204"/>
      </rPr>
      <t>- 4 шт. (30.08.2013 г.)</t>
    </r>
  </si>
  <si>
    <r>
      <t>Помяловского</t>
    </r>
    <r>
      <rPr>
        <b/>
        <sz val="8"/>
        <rFont val="Arial Cyr"/>
        <charset val="204"/>
      </rPr>
      <t xml:space="preserve"> 32</t>
    </r>
    <r>
      <rPr>
        <sz val="8"/>
        <rFont val="Arial Cyr"/>
        <charset val="204"/>
      </rPr>
      <t xml:space="preserve">                   (2-ой подъезд) подвал</t>
    </r>
  </si>
  <si>
    <r>
      <t>Сделано</t>
    </r>
    <r>
      <rPr>
        <sz val="7"/>
        <rFont val="Arial Cyr"/>
        <charset val="204"/>
      </rPr>
      <t xml:space="preserve"> (исполнитель: Котельников А.С.)</t>
    </r>
  </si>
  <si>
    <r>
      <t xml:space="preserve">Замена и сварка при отключении отопления </t>
    </r>
    <r>
      <rPr>
        <sz val="7"/>
        <color indexed="17"/>
        <rFont val="Arial Cyr"/>
        <charset val="204"/>
      </rPr>
      <t>Замена участка трубы произведена</t>
    </r>
    <r>
      <rPr>
        <sz val="7"/>
        <color indexed="10"/>
        <rFont val="Arial Cyr"/>
        <charset val="204"/>
      </rPr>
      <t xml:space="preserve"> (</t>
    </r>
    <r>
      <rPr>
        <b/>
        <sz val="7"/>
        <color indexed="8"/>
        <rFont val="Arial Cyr"/>
        <charset val="204"/>
      </rPr>
      <t>Котельников, Коновалов</t>
    </r>
    <r>
      <rPr>
        <sz val="7"/>
        <color indexed="10"/>
        <rFont val="Arial Cyr"/>
        <charset val="204"/>
      </rPr>
      <t>)</t>
    </r>
  </si>
  <si>
    <r>
      <t xml:space="preserve"> </t>
    </r>
    <r>
      <rPr>
        <b/>
        <sz val="8"/>
        <color indexed="10"/>
        <rFont val="Arial Cyr"/>
        <charset val="204"/>
      </rPr>
      <t>Проверка вентиляционного</t>
    </r>
    <r>
      <rPr>
        <b/>
        <sz val="8"/>
        <rFont val="Arial Cyr"/>
        <charset val="204"/>
      </rPr>
      <t xml:space="preserve"> </t>
    </r>
    <r>
      <rPr>
        <b/>
        <sz val="8"/>
        <color indexed="10"/>
        <rFont val="Arial Cyr"/>
        <charset val="204"/>
      </rPr>
      <t>канала оставлена на лето. Скрытые дефекты строительства .</t>
    </r>
    <r>
      <rPr>
        <b/>
        <sz val="8"/>
        <color indexed="8"/>
        <rFont val="Arial Cyr"/>
        <charset val="204"/>
      </rPr>
      <t xml:space="preserve"> Письмо фирме застройщику ООО "Капитель"</t>
    </r>
  </si>
  <si>
    <r>
      <t xml:space="preserve">В санузле прочищена воздуховодная решетка, проверен ток воздуха-тяга </t>
    </r>
    <r>
      <rPr>
        <sz val="7"/>
        <color indexed="17"/>
        <rFont val="Arial Cyr"/>
        <charset val="204"/>
      </rPr>
      <t>хорошая</t>
    </r>
    <r>
      <rPr>
        <sz val="7"/>
        <color indexed="12"/>
        <rFont val="Arial Cyr"/>
        <charset val="204"/>
      </rPr>
      <t xml:space="preserve">. На кухне также прочищена воздуховодная решетка, проверен ток воздуха-тяга </t>
    </r>
    <r>
      <rPr>
        <sz val="7"/>
        <color indexed="10"/>
        <rFont val="Arial Cyr"/>
        <charset val="204"/>
      </rPr>
      <t>плохая</t>
    </r>
    <r>
      <rPr>
        <sz val="7"/>
        <rFont val="Arial Cyr"/>
        <charset val="204"/>
      </rPr>
      <t>.</t>
    </r>
    <r>
      <rPr>
        <b/>
        <sz val="8"/>
        <rFont val="Arial Cyr"/>
        <charset val="204"/>
      </rPr>
      <t xml:space="preserve"> 12.12.12</t>
    </r>
    <r>
      <rPr>
        <sz val="7"/>
        <rFont val="Arial Cyr"/>
        <charset val="204"/>
      </rPr>
      <t xml:space="preserve"> г. Проверена вентиляция квартиры в зимний период: тяга в санузле </t>
    </r>
    <r>
      <rPr>
        <sz val="7"/>
        <color indexed="17"/>
        <rFont val="Arial Cyr"/>
        <charset val="204"/>
      </rPr>
      <t>хорошая</t>
    </r>
    <r>
      <rPr>
        <sz val="7"/>
        <rFont val="Arial Cyr"/>
        <charset val="204"/>
      </rPr>
      <t xml:space="preserve">; тяга в кухне идет в обратную сторону. </t>
    </r>
    <r>
      <rPr>
        <sz val="7"/>
        <color indexed="10"/>
        <rFont val="Arial Cyr"/>
        <charset val="204"/>
      </rPr>
      <t>Проверка вентиляционного</t>
    </r>
    <r>
      <rPr>
        <sz val="7"/>
        <rFont val="Arial Cyr"/>
        <charset val="204"/>
      </rPr>
      <t xml:space="preserve"> </t>
    </r>
    <r>
      <rPr>
        <sz val="7"/>
        <color indexed="10"/>
        <rFont val="Arial Cyr"/>
        <charset val="204"/>
      </rPr>
      <t>канала оставлена на лето. Скрытые дефекты строительства.</t>
    </r>
    <r>
      <rPr>
        <b/>
        <sz val="7"/>
        <color indexed="8"/>
        <rFont val="Arial Cyr"/>
        <charset val="204"/>
      </rPr>
      <t xml:space="preserve"> Письмо в ООО "Капитель"</t>
    </r>
  </si>
  <si>
    <r>
      <t xml:space="preserve">Вскрытие шва в мусорокамере и в помещении за лифтом </t>
    </r>
    <r>
      <rPr>
        <b/>
        <sz val="7"/>
        <color indexed="57"/>
        <rFont val="Arial Cyr"/>
        <charset val="204"/>
      </rPr>
      <t>Сделана фальшстенка с утеплением минплитой. Закрыт мусоропровод</t>
    </r>
    <r>
      <rPr>
        <b/>
        <sz val="7"/>
        <color indexed="8"/>
        <rFont val="Arial Cyr"/>
        <charset val="204"/>
      </rPr>
      <t xml:space="preserve"> (30.10.13 г.)</t>
    </r>
  </si>
  <si>
    <r>
      <t xml:space="preserve">Проведен осмотр чердачного помещения: </t>
    </r>
    <r>
      <rPr>
        <b/>
        <sz val="8"/>
        <color indexed="57"/>
        <rFont val="Arial Cyr"/>
        <charset val="204"/>
      </rPr>
      <t>убран куржак с крыши, проверена теплоизоляция</t>
    </r>
    <r>
      <rPr>
        <b/>
        <sz val="7"/>
        <color indexed="57"/>
        <rFont val="Arial Cyr"/>
        <charset val="204"/>
      </rPr>
      <t xml:space="preserve"> </t>
    </r>
    <r>
      <rPr>
        <b/>
        <sz val="8"/>
        <color indexed="57"/>
        <rFont val="Arial Cyr"/>
        <charset val="204"/>
      </rPr>
      <t>вентшахты</t>
    </r>
    <r>
      <rPr>
        <b/>
        <sz val="7"/>
        <color indexed="57"/>
        <rFont val="Arial Cyr"/>
        <charset val="204"/>
      </rPr>
      <t>.</t>
    </r>
  </si>
  <si>
    <t>№№</t>
  </si>
  <si>
    <t>Адрес МКД</t>
  </si>
  <si>
    <t>Утверждаю:</t>
  </si>
  <si>
    <t>ООО "Холдинг-Радужный"</t>
  </si>
  <si>
    <t>Смирнова Л.Ю.</t>
  </si>
  <si>
    <t>Белобородова 8/1-4</t>
  </si>
  <si>
    <t>Радужный 33</t>
  </si>
  <si>
    <t>Радужный 46</t>
  </si>
  <si>
    <t>Костычева 5</t>
  </si>
  <si>
    <t>Помяловского 30</t>
  </si>
  <si>
    <t>Помяловского 32</t>
  </si>
  <si>
    <t>Помяловского 22</t>
  </si>
  <si>
    <t>Левитана 17</t>
  </si>
  <si>
    <t>Левитана 12</t>
  </si>
  <si>
    <t>Левитана 14</t>
  </si>
  <si>
    <t>Радужный 67</t>
  </si>
  <si>
    <t>Радужный 71</t>
  </si>
  <si>
    <t>Радужный 72</t>
  </si>
  <si>
    <t>Радужный 73</t>
  </si>
  <si>
    <t>Радужный 114</t>
  </si>
  <si>
    <t>Радужный 115</t>
  </si>
  <si>
    <t>Радужный 116</t>
  </si>
  <si>
    <t>Радужный 117</t>
  </si>
  <si>
    <t>Радужный 118</t>
  </si>
  <si>
    <t>Радужный 118"А"</t>
  </si>
  <si>
    <t>Радужный 119</t>
  </si>
  <si>
    <t>Радужный 121</t>
  </si>
  <si>
    <t>Радужный 122</t>
  </si>
  <si>
    <t>Радужный 123</t>
  </si>
  <si>
    <t>Радужный 37                         (1;2,3,4) подъезд</t>
  </si>
  <si>
    <r>
      <t>Свиши заварены</t>
    </r>
    <r>
      <rPr>
        <sz val="8"/>
        <rFont val="Arial Cyr"/>
        <charset val="204"/>
      </rPr>
      <t xml:space="preserve"> </t>
    </r>
    <r>
      <rPr>
        <b/>
        <sz val="8"/>
        <rFont val="Arial Cyr"/>
        <charset val="204"/>
      </rPr>
      <t>09.06.14</t>
    </r>
    <r>
      <rPr>
        <sz val="8"/>
        <rFont val="Arial Cyr"/>
        <charset val="204"/>
      </rPr>
      <t xml:space="preserve"> г.</t>
    </r>
  </si>
  <si>
    <t>Левитана 20</t>
  </si>
  <si>
    <t>Калинина  7</t>
  </si>
  <si>
    <t>Радужный 44</t>
  </si>
  <si>
    <t>Радужный 43</t>
  </si>
  <si>
    <t>Радужный 34 "В"</t>
  </si>
  <si>
    <t>Радужный 75</t>
  </si>
  <si>
    <t>Радужный 35                         (1; 2; 3) подъезд</t>
  </si>
  <si>
    <t>Радужный 36                         (1; 2; 3) подъезд</t>
  </si>
  <si>
    <t>Радужный 34                         (1; 2; 3) подъезды</t>
  </si>
  <si>
    <t>Генеральный директор</t>
  </si>
  <si>
    <t>____________</t>
  </si>
  <si>
    <t>3. Косметический ремонт подъезда</t>
  </si>
  <si>
    <t xml:space="preserve">2. Очистка кровли, ендов, водоприемных ванн от снега и наледи </t>
  </si>
  <si>
    <t>4. Очистка  кровли от снега и льда (силами пром.альпинистов)</t>
  </si>
  <si>
    <t>2. Ремонт швов по заявлениям собственников</t>
  </si>
  <si>
    <t>1. Восстановление водосточной системы (пром.альпинисты)</t>
  </si>
  <si>
    <t>3. Поверка приборов учета тепла</t>
  </si>
  <si>
    <t>2. Поверка приборов учета тепла</t>
  </si>
  <si>
    <t>2. Очистка крыши от снега(с помощью пром.альп)</t>
  </si>
  <si>
    <t>Главный инженер ООО "Холдинг-Радужный"                                                                                                      А.В. Столяренко</t>
  </si>
  <si>
    <t>1. Ремонт кровли (ремонт примыканий к вент.шахтам)</t>
  </si>
  <si>
    <t>Выполнение</t>
  </si>
  <si>
    <t>3. Частичная замена вентелей ХВС и ГВС на розливе.</t>
  </si>
  <si>
    <t xml:space="preserve">Остаток денежных средств  на  01.01.20г </t>
  </si>
  <si>
    <t>Помяловского 1Б</t>
  </si>
  <si>
    <t>1. Ремонт крыльца</t>
  </si>
  <si>
    <t>2. Отмостка частичный ремонт</t>
  </si>
  <si>
    <t>2. Частичная замена вентелей ХВС и ГВС на розливе.</t>
  </si>
  <si>
    <t>5. Поверка общедомовых приборов учета тепла</t>
  </si>
  <si>
    <t>1. Замена подъездного отопления на конвектора</t>
  </si>
  <si>
    <t>5. Частичный ремонт кровли</t>
  </si>
  <si>
    <t>2. Частичный ремонт инженерных коммуникаций в подвале</t>
  </si>
  <si>
    <t>3. Очистка крыши и ендовы от снега. Вывоз снега.</t>
  </si>
  <si>
    <t>3. Частичный косметический ремонт подъездов</t>
  </si>
  <si>
    <t>Радужный 76</t>
  </si>
  <si>
    <t>3. Устройство козырка над входом на второй этаж</t>
  </si>
  <si>
    <t>4. Установка ручек на двери</t>
  </si>
  <si>
    <t>5. Установка доводчиков на двери на подъездных дверях</t>
  </si>
  <si>
    <t>2.Частичная заменарозлива ХВС в подвальном помещении</t>
  </si>
  <si>
    <t>5. Изготовление и установка снегозадержания</t>
  </si>
  <si>
    <t>6. Поверка общедомового прибора ХВС с изготовлением проектной документации</t>
  </si>
  <si>
    <t>При наличии денежных средств</t>
  </si>
  <si>
    <t xml:space="preserve">План мероприятий по энергосбережению, повышению энергоэффективности,текущему ремонту и содержанию  МКД (при наличии денежных средств на счете)  на 2021-2022 гг.  ООО "Холдинг-Радужный" </t>
  </si>
  <si>
    <t>Текущий ремонт и содержание на 2020-2021 г.</t>
  </si>
  <si>
    <r>
      <t xml:space="preserve">2. Подготовка ИТП  к отопительному сезону 21-22 г. - </t>
    </r>
    <r>
      <rPr>
        <b/>
        <sz val="8"/>
        <rFont val="Arial Cyr"/>
        <charset val="204"/>
      </rPr>
      <t>2</t>
    </r>
    <r>
      <rPr>
        <sz val="8"/>
        <rFont val="Arial Cyr"/>
        <charset val="204"/>
      </rPr>
      <t>-шт.</t>
    </r>
  </si>
  <si>
    <t xml:space="preserve">1. Частичный ремонт кровли </t>
  </si>
  <si>
    <t xml:space="preserve">Остаток денежных средств  на  01.01.21г </t>
  </si>
  <si>
    <t>5. Проводить работы необходимые для МКД по подготовке к зиме 21-22г.г. Поддержание нормального состояния жилого фонда и придомовой территории.</t>
  </si>
  <si>
    <r>
      <t xml:space="preserve">3. Подготовка ТП  к отопительному сезону 21-22 г. - </t>
    </r>
    <r>
      <rPr>
        <b/>
        <sz val="8"/>
        <rFont val="Arial Cyr"/>
        <charset val="204"/>
      </rPr>
      <t>2</t>
    </r>
    <r>
      <rPr>
        <sz val="8"/>
        <rFont val="Arial Cyr"/>
        <charset val="204"/>
      </rPr>
      <t>-шт</t>
    </r>
  </si>
  <si>
    <t>4. Ремонт швов в арке и подпорных колон в арке</t>
  </si>
  <si>
    <t>4. Проводить работы необходимые для МКД по подготовке к зиме 21-22г.г. Поддержание нормального состояния жилого фонда и придомовой территории.</t>
  </si>
  <si>
    <t>5. восстановление теплоизоляции трубопроводов в подвале</t>
  </si>
  <si>
    <t>6. Проводить работы необходимые для МКД по подготовке к зиме 21-22г.г. Поддержание нормального состояния жилого фонда и придомовой территории.</t>
  </si>
  <si>
    <r>
      <t xml:space="preserve">1. Подготовка ИТП  к отопительному сезону 21-22г. - </t>
    </r>
    <r>
      <rPr>
        <b/>
        <sz val="8"/>
        <rFont val="Arial Cyr"/>
        <charset val="204"/>
      </rPr>
      <t xml:space="preserve">3 </t>
    </r>
    <r>
      <rPr>
        <sz val="8"/>
        <rFont val="Arial Cyr"/>
        <charset val="204"/>
      </rPr>
      <t>шт.</t>
    </r>
  </si>
  <si>
    <t>3. Проводить работы необходимые для МКД по подготовке к зиме 21-22г.г. Поддержание нормального состояния жилого фонда и придомовой территории.</t>
  </si>
  <si>
    <r>
      <t>1. Подготовка ТП  к отопительному сезону 20-21 г. (</t>
    </r>
    <r>
      <rPr>
        <b/>
        <sz val="8"/>
        <rFont val="Arial Cyr"/>
        <charset val="204"/>
      </rPr>
      <t>2</t>
    </r>
    <r>
      <rPr>
        <sz val="8"/>
        <rFont val="Arial Cyr"/>
        <charset val="204"/>
      </rPr>
      <t xml:space="preserve"> шт.)</t>
    </r>
  </si>
  <si>
    <t>2. Замена вентелей на ГВС подвал</t>
  </si>
  <si>
    <t>3. Замена канализационных труб в подвале</t>
  </si>
  <si>
    <t>3. Очистка чердака (вывоз мусора)</t>
  </si>
  <si>
    <t>4. Установка ограждений</t>
  </si>
  <si>
    <t>5. Подготовка ТП  к отопительному сезону 21-22г.</t>
  </si>
  <si>
    <t>1. Подготовка ТП  к отопительному сезону 21-22г.</t>
  </si>
  <si>
    <t>2. Утепление торцевой стены</t>
  </si>
  <si>
    <t>3. Подготовка ТП  к отопительному сезону 21-22г.г.</t>
  </si>
  <si>
    <t>1. Ремонт подъезда № 1,2</t>
  </si>
  <si>
    <t>2. Проводить работы необходимые для МКД по подготовке к зиме 21-22г.г. Поддержание нормального состояния жилого фонда и придомовой территории.</t>
  </si>
  <si>
    <t>1. Подготовка ТП  к отопительному сезону 21-22г.г.</t>
  </si>
  <si>
    <t>2. Ремонт подъезда /без пожарных выходов и балконов/</t>
  </si>
  <si>
    <t>2. Замена вентелей в подвале на трубопроводах розлив ХВС, ГВС</t>
  </si>
  <si>
    <t>2. Подготовка ТП  к отопительному сезону 21-22г.г.</t>
  </si>
  <si>
    <t>Костычева 10б</t>
  </si>
  <si>
    <t>2. Капитальный ремонт электрики 30/70</t>
  </si>
  <si>
    <t>2.  Установка автоматического данфоса, для регулировки отопления</t>
  </si>
  <si>
    <t>3. Замена корозионных труб розлива отопления и ГВС, ревизия сборок на стояках (выборочно).</t>
  </si>
  <si>
    <t>1. Ремонт подъезда №1</t>
  </si>
  <si>
    <t>1. Косметический ремонт подъездов 2шт</t>
  </si>
  <si>
    <t>2. Ремонт подъезда</t>
  </si>
  <si>
    <t>4. Частичный ремонт кровли</t>
  </si>
  <si>
    <t>5. Ремонт цоколя</t>
  </si>
  <si>
    <t>6. Ремонт подъезда (лестничная клетка)</t>
  </si>
  <si>
    <t>4. Ремонт кровли 30/70</t>
  </si>
  <si>
    <t>3. Частичная замена вентелей ХВС и ГВС на розливе и замена трубопровода в подвале на системе отопления</t>
  </si>
  <si>
    <t>1.Установка насоса ХВС</t>
  </si>
  <si>
    <t>4. Ремонт кровли над квартирой № 10</t>
  </si>
  <si>
    <t>7. Ремонт цоколя</t>
  </si>
  <si>
    <r>
      <t xml:space="preserve">3. Подготовка ТП  к отопительному сезону 21-22г.г. </t>
    </r>
    <r>
      <rPr>
        <b/>
        <sz val="8"/>
        <color indexed="10"/>
        <rFont val="Arial Cyr"/>
        <charset val="204"/>
      </rPr>
      <t>(распределение затрат на 3 МКД)</t>
    </r>
  </si>
  <si>
    <r>
      <t>1. Подготовка ТП  к отопительному сезону 21-22г.г.</t>
    </r>
    <r>
      <rPr>
        <b/>
        <sz val="8"/>
        <color indexed="10"/>
        <rFont val="Arial Cyr"/>
        <charset val="204"/>
      </rPr>
      <t xml:space="preserve"> (распределение затрат на 3 МКД)</t>
    </r>
  </si>
  <si>
    <t>3. ремонт венх.шахт</t>
  </si>
  <si>
    <t>3. Ремонт подъезда</t>
  </si>
  <si>
    <t>1. Ремонт козырьков над приямками</t>
  </si>
  <si>
    <r>
      <t>4. Подготовка ТП  к отопительному сезону 21-22г.г.</t>
    </r>
    <r>
      <rPr>
        <sz val="8"/>
        <color indexed="10"/>
        <rFont val="Arial Cyr"/>
        <charset val="204"/>
      </rPr>
      <t xml:space="preserve"> </t>
    </r>
    <r>
      <rPr>
        <b/>
        <sz val="8"/>
        <color indexed="10"/>
        <rFont val="Arial Cyr"/>
        <charset val="204"/>
      </rPr>
      <t>(распределение затрат на 3 МКД)</t>
    </r>
  </si>
  <si>
    <t>4. Ремонт подъезда</t>
  </si>
  <si>
    <t>2. Ремонт (удлинение козырька № 1,2)</t>
  </si>
  <si>
    <t>3. Подготовка ТП  к отопительному сезону 21-22г.г. = 2 шт.</t>
  </si>
  <si>
    <t xml:space="preserve">4. Замена светильников в подъезде </t>
  </si>
  <si>
    <r>
      <t>1. Подготовка ТП  к отопительному сезону 21-22г.г.</t>
    </r>
    <r>
      <rPr>
        <b/>
        <sz val="8"/>
        <color indexed="10"/>
        <rFont val="Arial Cyr"/>
        <charset val="204"/>
      </rPr>
      <t xml:space="preserve"> (распределение затрат по д.122 и 123)</t>
    </r>
  </si>
  <si>
    <t>3.  Устройство козырьков над входами с торца</t>
  </si>
  <si>
    <t>1.  Устройство вентиляционной системы в подвале дома б/с 8/3</t>
  </si>
  <si>
    <t>2. Установка вентелей на радиаторы в подъездах</t>
  </si>
  <si>
    <t xml:space="preserve">4. Замена розлива отопления в подвале </t>
  </si>
  <si>
    <t>6. Подготовка ТП  к отопительному сезону 21-22г.г.</t>
  </si>
  <si>
    <t>7. Частичный ремонт плитки в подъезде</t>
  </si>
  <si>
    <t>8. Проводить работы необходимые для МКД по подготовке к зиме 21-22г.г. Поддержание нормального состояния жилого фонда и придомовой территории.</t>
  </si>
  <si>
    <t>1.Подготовка ТП  к отопительному сезону 21-22г.г.</t>
  </si>
  <si>
    <t>7. Проводить работы необходимые для МКД по подготовке к зиме 21-22г.г. Поддержание нормального состояния жилого фонда и придомовой территории.</t>
  </si>
  <si>
    <t>6. Ремонт электрики</t>
  </si>
  <si>
    <t xml:space="preserve">2. устройства водоотвода </t>
  </si>
  <si>
    <t>Радужный 78</t>
  </si>
  <si>
    <t>Радужный 80</t>
  </si>
  <si>
    <t xml:space="preserve">2. Поверка приборов учета тепла </t>
  </si>
  <si>
    <t>2. Замена трубопровода ГВС</t>
  </si>
  <si>
    <t>4. Поверка ПУ отопление</t>
  </si>
  <si>
    <t>2. Поверка прибора учета тепла</t>
  </si>
  <si>
    <t>6. Поверка прибора учета отопление</t>
  </si>
  <si>
    <t>7. Поверка прибора учета тепла</t>
  </si>
  <si>
    <t>Текущий ремонт и содержание на 2021г.</t>
  </si>
  <si>
    <t>План мероприятий по энергосбережению, повышению энергоэффективности,текущему ремонту и содержанию  МКД  на 2021 г.  ООО "Холдинг-Радужный"</t>
  </si>
  <si>
    <t>7. Ремонт душевых кабин 4,5 этаж</t>
  </si>
  <si>
    <t>5. замена вентелей на ст. ГВС</t>
  </si>
  <si>
    <t>1. Ремонт подъезда №2,3</t>
  </si>
  <si>
    <t>2. Ремонт подъезда №1,2</t>
  </si>
  <si>
    <t>1. Подготовка ТП  к отопительному сезону 20-21г.г.</t>
  </si>
  <si>
    <t>2. Поверка общедомовых приборов учета тепла</t>
  </si>
  <si>
    <t>4. Ремонт подъезда №1</t>
  </si>
  <si>
    <t>8. Замена поликорброната над козырьками (приямки)</t>
  </si>
  <si>
    <t>9. Изготовление и установка снегозадержания</t>
  </si>
  <si>
    <t>5.Изготовление и установка снегозадержания</t>
  </si>
  <si>
    <t>6. ремонт крыльца</t>
  </si>
  <si>
    <t>4.Изготовление и установка снегозадержания</t>
  </si>
  <si>
    <t>1. Ремонт подъезда, установка видеонаблюдения</t>
  </si>
  <si>
    <t>2. Косметический ремонт подъезда</t>
  </si>
  <si>
    <t>2. Поверка приборов учета тепла (76,78,80 МКД)</t>
  </si>
  <si>
    <t>4. Ремонт подъезда №2,6</t>
  </si>
  <si>
    <t>3. Частичный косметический ремонт подъезда на 1 этаже</t>
  </si>
  <si>
    <t>4. Установка пожарной сигнализации</t>
  </si>
  <si>
    <t>3. Ремонт кровли (ремонт примыканий к вент.шахтам)</t>
  </si>
  <si>
    <t>4. Замена вентелей в подвале на трубопроводах розлив ХВС, ГВС</t>
  </si>
  <si>
    <t xml:space="preserve"> инженер ООО "Холдинг-Радужный"                                                                                                Е.Н.Герасимова</t>
  </si>
  <si>
    <t>г. Иркутск, мкр. Радужный, дом           № 44</t>
  </si>
  <si>
    <t>Калинина 17/1</t>
  </si>
  <si>
    <t>Лермонтова 341/2,6</t>
  </si>
  <si>
    <t>инженер ООО "Холдинг-Радужный"                                                                                                 Е.Н.Герасимова</t>
  </si>
  <si>
    <t>Калинина 7</t>
  </si>
  <si>
    <t>Помяловского  1б</t>
  </si>
  <si>
    <t>ремонт лестничной клетки</t>
  </si>
  <si>
    <t>Частичный ремонт подъезда 1 этаж</t>
  </si>
  <si>
    <t>Ремонт подъезда</t>
  </si>
  <si>
    <t>Ремонт подъезда №1</t>
  </si>
  <si>
    <t>Косметический ремонт подъездов 2шт</t>
  </si>
  <si>
    <t>Ремонт подъезда №2,3</t>
  </si>
  <si>
    <t>Ремонт подъезда №1,2</t>
  </si>
  <si>
    <t>Ремонт подъезда №2,6</t>
  </si>
  <si>
    <t>Ремонт подъезда № 1,2</t>
  </si>
  <si>
    <t>Ремонт подъезда, установка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</si>
</sst>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dd/mm/yy;@"/>
    <numFmt numFmtId="166" formatCode="#,##0&quot;р.&quot;"/>
    <numFmt numFmtId="167" formatCode="#,##0_р_.;[Red]#,##0_р_.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color indexed="10"/>
      <name val="Arial Cyr"/>
      <charset val="204"/>
    </font>
    <font>
      <sz val="7"/>
      <name val="Arial Cyr"/>
      <charset val="204"/>
    </font>
    <font>
      <sz val="7"/>
      <color indexed="10"/>
      <name val="Arial Cyr"/>
      <charset val="204"/>
    </font>
    <font>
      <b/>
      <sz val="8"/>
      <name val="Arial Cyr"/>
      <charset val="204"/>
    </font>
    <font>
      <sz val="7"/>
      <color indexed="17"/>
      <name val="Arial Cyr"/>
      <charset val="204"/>
    </font>
    <font>
      <sz val="7"/>
      <color indexed="12"/>
      <name val="Arial Cyr"/>
      <charset val="204"/>
    </font>
    <font>
      <b/>
      <sz val="8"/>
      <color indexed="10"/>
      <name val="Arial Cyr"/>
      <charset val="204"/>
    </font>
    <font>
      <sz val="7"/>
      <color indexed="8"/>
      <name val="Arial Cyr"/>
      <charset val="204"/>
    </font>
    <font>
      <b/>
      <sz val="8"/>
      <color indexed="8"/>
      <name val="Arial Cyr"/>
      <charset val="204"/>
    </font>
    <font>
      <b/>
      <sz val="8"/>
      <color indexed="12"/>
      <name val="Arial Cyr"/>
      <charset val="204"/>
    </font>
    <font>
      <b/>
      <sz val="9"/>
      <name val="Arial Cyr"/>
      <charset val="204"/>
    </font>
    <font>
      <b/>
      <sz val="7"/>
      <color indexed="10"/>
      <name val="Arial Cyr"/>
      <charset val="204"/>
    </font>
    <font>
      <b/>
      <sz val="7"/>
      <name val="Arial Cyr"/>
      <charset val="204"/>
    </font>
    <font>
      <b/>
      <sz val="7"/>
      <color indexed="17"/>
      <name val="Arial Cyr"/>
      <charset val="204"/>
    </font>
    <font>
      <b/>
      <sz val="8"/>
      <color indexed="20"/>
      <name val="Arial Cyr"/>
      <charset val="204"/>
    </font>
    <font>
      <b/>
      <sz val="8"/>
      <color indexed="57"/>
      <name val="Arial Cyr"/>
      <charset val="204"/>
    </font>
    <font>
      <b/>
      <sz val="7"/>
      <color indexed="8"/>
      <name val="Arial Cyr"/>
      <charset val="204"/>
    </font>
    <font>
      <b/>
      <sz val="7"/>
      <color indexed="57"/>
      <name val="Arial Cyr"/>
      <charset val="204"/>
    </font>
    <font>
      <sz val="7"/>
      <color indexed="57"/>
      <name val="Arial Cyr"/>
      <charset val="204"/>
    </font>
    <font>
      <sz val="10"/>
      <name val="Arial Cyr"/>
      <charset val="204"/>
    </font>
    <font>
      <b/>
      <sz val="8"/>
      <color indexed="17"/>
      <name val="Arial Cyr"/>
      <charset val="204"/>
    </font>
    <font>
      <b/>
      <sz val="10"/>
      <name val="Arial Cyr"/>
      <charset val="204"/>
    </font>
    <font>
      <b/>
      <i/>
      <sz val="8"/>
      <name val="Arial Cyr"/>
      <charset val="204"/>
    </font>
    <font>
      <b/>
      <i/>
      <sz val="9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7" fillId="0" borderId="4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167" fontId="15" fillId="3" borderId="5" xfId="0" applyNumberFormat="1" applyFont="1" applyFill="1" applyBorder="1" applyAlignment="1">
      <alignment vertical="center" wrapText="1"/>
    </xf>
    <xf numFmtId="167" fontId="15" fillId="3" borderId="0" xfId="0" applyNumberFormat="1" applyFont="1" applyFill="1" applyBorder="1" applyAlignment="1">
      <alignment vertical="center" wrapText="1"/>
    </xf>
    <xf numFmtId="167" fontId="15" fillId="3" borderId="0" xfId="1" applyNumberFormat="1" applyFont="1" applyFill="1" applyBorder="1" applyAlignment="1">
      <alignment vertical="center" wrapText="1"/>
    </xf>
    <xf numFmtId="0" fontId="0" fillId="0" borderId="0" xfId="0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ill="1" applyAlignment="1">
      <alignment horizontal="center"/>
    </xf>
    <xf numFmtId="167" fontId="15" fillId="3" borderId="2" xfId="0" applyNumberFormat="1" applyFont="1" applyFill="1" applyBorder="1" applyAlignment="1">
      <alignment vertical="center" wrapText="1"/>
    </xf>
    <xf numFmtId="167" fontId="26" fillId="3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164" fontId="8" fillId="0" borderId="2" xfId="1" applyFont="1" applyFill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166" fontId="15" fillId="3" borderId="8" xfId="0" applyNumberFormat="1" applyFont="1" applyFill="1" applyBorder="1" applyAlignment="1">
      <alignment vertical="center" wrapText="1"/>
    </xf>
    <xf numFmtId="166" fontId="15" fillId="3" borderId="0" xfId="0" applyNumberFormat="1" applyFont="1" applyFill="1" applyBorder="1" applyAlignment="1">
      <alignment vertical="center" wrapText="1"/>
    </xf>
    <xf numFmtId="166" fontId="15" fillId="3" borderId="9" xfId="0" applyNumberFormat="1" applyFont="1" applyFill="1" applyBorder="1" applyAlignment="1">
      <alignment vertical="center" wrapText="1"/>
    </xf>
    <xf numFmtId="0" fontId="27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29" fillId="0" borderId="7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7" xfId="0" applyFont="1" applyBorder="1" applyAlignment="1">
      <alignment horizontal="center" vertical="center" wrapText="1"/>
    </xf>
    <xf numFmtId="167" fontId="15" fillId="3" borderId="17" xfId="0" applyNumberFormat="1" applyFont="1" applyFill="1" applyBorder="1" applyAlignment="1">
      <alignment vertical="center" wrapText="1"/>
    </xf>
    <xf numFmtId="167" fontId="15" fillId="3" borderId="14" xfId="1" applyNumberFormat="1" applyFont="1" applyFill="1" applyBorder="1" applyAlignment="1">
      <alignment vertical="center" wrapText="1"/>
    </xf>
    <xf numFmtId="167" fontId="15" fillId="3" borderId="14" xfId="0" applyNumberFormat="1" applyFont="1" applyFill="1" applyBorder="1" applyAlignment="1">
      <alignment vertical="center" wrapText="1"/>
    </xf>
    <xf numFmtId="166" fontId="15" fillId="3" borderId="8" xfId="0" applyNumberFormat="1" applyFont="1" applyFill="1" applyBorder="1" applyAlignment="1">
      <alignment vertical="center" wrapText="1"/>
    </xf>
    <xf numFmtId="166" fontId="15" fillId="3" borderId="0" xfId="0" applyNumberFormat="1" applyFont="1" applyFill="1" applyBorder="1" applyAlignment="1">
      <alignment vertical="center" wrapText="1"/>
    </xf>
    <xf numFmtId="166" fontId="30" fillId="3" borderId="8" xfId="0" applyNumberFormat="1" applyFont="1" applyFill="1" applyBorder="1" applyAlignment="1">
      <alignment vertical="center" wrapText="1"/>
    </xf>
    <xf numFmtId="166" fontId="30" fillId="3" borderId="0" xfId="0" applyNumberFormat="1" applyFont="1" applyFill="1" applyBorder="1" applyAlignment="1">
      <alignment vertical="center" wrapText="1"/>
    </xf>
    <xf numFmtId="166" fontId="15" fillId="3" borderId="9" xfId="0" applyNumberFormat="1" applyFont="1" applyFill="1" applyBorder="1" applyAlignment="1">
      <alignment vertical="center" wrapText="1"/>
    </xf>
    <xf numFmtId="166" fontId="30" fillId="3" borderId="9" xfId="0" applyNumberFormat="1" applyFont="1" applyFill="1" applyBorder="1" applyAlignment="1">
      <alignment vertical="center" wrapText="1"/>
    </xf>
    <xf numFmtId="166" fontId="15" fillId="3" borderId="16" xfId="0" applyNumberFormat="1" applyFont="1" applyFill="1" applyBorder="1" applyAlignment="1">
      <alignment vertical="center" wrapText="1"/>
    </xf>
    <xf numFmtId="166" fontId="15" fillId="3" borderId="17" xfId="0" applyNumberFormat="1" applyFont="1" applyFill="1" applyBorder="1" applyAlignment="1">
      <alignment vertical="center" wrapText="1"/>
    </xf>
    <xf numFmtId="166" fontId="15" fillId="3" borderId="18" xfId="0" applyNumberFormat="1" applyFont="1" applyFill="1" applyBorder="1" applyAlignment="1">
      <alignment vertical="center" wrapText="1"/>
    </xf>
    <xf numFmtId="166" fontId="30" fillId="3" borderId="21" xfId="0" applyNumberFormat="1" applyFont="1" applyFill="1" applyBorder="1" applyAlignment="1">
      <alignment vertical="center" wrapText="1"/>
    </xf>
    <xf numFmtId="166" fontId="30" fillId="3" borderId="14" xfId="0" applyNumberFormat="1" applyFont="1" applyFill="1" applyBorder="1" applyAlignment="1">
      <alignment vertical="center" wrapText="1"/>
    </xf>
    <xf numFmtId="166" fontId="30" fillId="3" borderId="22" xfId="0" applyNumberFormat="1" applyFont="1" applyFill="1" applyBorder="1" applyAlignment="1">
      <alignment vertical="center" wrapText="1"/>
    </xf>
    <xf numFmtId="166" fontId="30" fillId="3" borderId="8" xfId="0" applyNumberFormat="1" applyFont="1" applyFill="1" applyBorder="1" applyAlignment="1">
      <alignment vertical="center" wrapText="1"/>
    </xf>
    <xf numFmtId="166" fontId="30" fillId="3" borderId="0" xfId="0" applyNumberFormat="1" applyFont="1" applyFill="1" applyBorder="1" applyAlignment="1">
      <alignment vertical="center" wrapText="1"/>
    </xf>
    <xf numFmtId="166" fontId="15" fillId="3" borderId="8" xfId="0" applyNumberFormat="1" applyFont="1" applyFill="1" applyBorder="1" applyAlignment="1">
      <alignment vertical="center" wrapText="1"/>
    </xf>
    <xf numFmtId="166" fontId="15" fillId="3" borderId="0" xfId="0" applyNumberFormat="1" applyFont="1" applyFill="1" applyBorder="1" applyAlignment="1">
      <alignment vertical="center" wrapText="1"/>
    </xf>
    <xf numFmtId="166" fontId="31" fillId="3" borderId="8" xfId="0" applyNumberFormat="1" applyFont="1" applyFill="1" applyBorder="1" applyAlignment="1">
      <alignment vertical="center" wrapText="1"/>
    </xf>
    <xf numFmtId="166" fontId="31" fillId="3" borderId="0" xfId="0" applyNumberFormat="1" applyFont="1" applyFill="1" applyBorder="1" applyAlignment="1">
      <alignment vertical="center" wrapText="1"/>
    </xf>
    <xf numFmtId="166" fontId="30" fillId="3" borderId="9" xfId="0" applyNumberFormat="1" applyFont="1" applyFill="1" applyBorder="1" applyAlignment="1">
      <alignment vertical="center" wrapText="1"/>
    </xf>
    <xf numFmtId="166" fontId="15" fillId="3" borderId="9" xfId="0" applyNumberFormat="1" applyFont="1" applyFill="1" applyBorder="1" applyAlignment="1">
      <alignment vertical="center" wrapText="1"/>
    </xf>
    <xf numFmtId="166" fontId="31" fillId="3" borderId="9" xfId="0" applyNumberFormat="1" applyFont="1" applyFill="1" applyBorder="1" applyAlignment="1">
      <alignment vertical="center" wrapText="1"/>
    </xf>
    <xf numFmtId="166" fontId="31" fillId="3" borderId="21" xfId="0" applyNumberFormat="1" applyFont="1" applyFill="1" applyBorder="1" applyAlignment="1">
      <alignment vertical="center" wrapText="1"/>
    </xf>
    <xf numFmtId="166" fontId="31" fillId="3" borderId="14" xfId="0" applyNumberFormat="1" applyFont="1" applyFill="1" applyBorder="1" applyAlignment="1">
      <alignment vertical="center" wrapText="1"/>
    </xf>
    <xf numFmtId="166" fontId="15" fillId="3" borderId="21" xfId="0" applyNumberFormat="1" applyFont="1" applyFill="1" applyBorder="1" applyAlignment="1">
      <alignment vertical="center" wrapText="1"/>
    </xf>
    <xf numFmtId="166" fontId="15" fillId="3" borderId="14" xfId="0" applyNumberFormat="1" applyFont="1" applyFill="1" applyBorder="1" applyAlignment="1">
      <alignment vertical="center" wrapText="1"/>
    </xf>
    <xf numFmtId="166" fontId="15" fillId="3" borderId="22" xfId="0" applyNumberFormat="1" applyFont="1" applyFill="1" applyBorder="1" applyAlignment="1">
      <alignment vertical="center" wrapText="1"/>
    </xf>
    <xf numFmtId="166" fontId="15" fillId="3" borderId="21" xfId="0" applyNumberFormat="1" applyFont="1" applyFill="1" applyBorder="1" applyAlignment="1">
      <alignment vertical="center" wrapText="1"/>
    </xf>
    <xf numFmtId="166" fontId="15" fillId="3" borderId="14" xfId="0" applyNumberFormat="1" applyFont="1" applyFill="1" applyBorder="1" applyAlignment="1">
      <alignment vertical="center" wrapText="1"/>
    </xf>
    <xf numFmtId="166" fontId="30" fillId="3" borderId="16" xfId="0" applyNumberFormat="1" applyFont="1" applyFill="1" applyBorder="1" applyAlignment="1">
      <alignment vertical="center" wrapText="1"/>
    </xf>
    <xf numFmtId="166" fontId="30" fillId="3" borderId="17" xfId="0" applyNumberFormat="1" applyFont="1" applyFill="1" applyBorder="1" applyAlignment="1">
      <alignment vertical="center" wrapText="1"/>
    </xf>
    <xf numFmtId="166" fontId="30" fillId="3" borderId="18" xfId="0" applyNumberFormat="1" applyFont="1" applyFill="1" applyBorder="1" applyAlignment="1">
      <alignment vertical="center" wrapText="1"/>
    </xf>
    <xf numFmtId="166" fontId="31" fillId="3" borderId="16" xfId="0" applyNumberFormat="1" applyFont="1" applyFill="1" applyBorder="1" applyAlignment="1">
      <alignment vertical="center" wrapText="1"/>
    </xf>
    <xf numFmtId="166" fontId="31" fillId="3" borderId="17" xfId="0" applyNumberFormat="1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 wrapText="1"/>
    </xf>
    <xf numFmtId="164" fontId="8" fillId="0" borderId="33" xfId="1" applyFont="1" applyFill="1" applyBorder="1" applyAlignment="1">
      <alignment vertical="center" wrapText="1"/>
    </xf>
    <xf numFmtId="167" fontId="15" fillId="3" borderId="11" xfId="0" applyNumberFormat="1" applyFont="1" applyFill="1" applyBorder="1" applyAlignment="1">
      <alignment vertical="center" wrapText="1"/>
    </xf>
    <xf numFmtId="167" fontId="15" fillId="3" borderId="18" xfId="0" applyNumberFormat="1" applyFont="1" applyFill="1" applyBorder="1" applyAlignment="1">
      <alignment vertical="center" wrapText="1"/>
    </xf>
    <xf numFmtId="167" fontId="15" fillId="3" borderId="9" xfId="0" applyNumberFormat="1" applyFont="1" applyFill="1" applyBorder="1" applyAlignment="1">
      <alignment vertical="center" wrapText="1"/>
    </xf>
    <xf numFmtId="167" fontId="15" fillId="3" borderId="13" xfId="0" applyNumberFormat="1" applyFont="1" applyFill="1" applyBorder="1" applyAlignment="1">
      <alignment vertical="center" wrapText="1"/>
    </xf>
    <xf numFmtId="167" fontId="15" fillId="3" borderId="27" xfId="0" applyNumberFormat="1" applyFont="1" applyFill="1" applyBorder="1" applyAlignment="1">
      <alignment vertical="center" wrapText="1"/>
    </xf>
    <xf numFmtId="0" fontId="0" fillId="0" borderId="18" xfId="0" applyBorder="1"/>
    <xf numFmtId="167" fontId="15" fillId="3" borderId="22" xfId="1" applyNumberFormat="1" applyFont="1" applyFill="1" applyBorder="1" applyAlignment="1">
      <alignment vertical="center" wrapText="1"/>
    </xf>
    <xf numFmtId="167" fontId="15" fillId="0" borderId="34" xfId="0" applyNumberFormat="1" applyFont="1" applyFill="1" applyBorder="1" applyAlignment="1">
      <alignment vertical="center" wrapText="1"/>
    </xf>
    <xf numFmtId="167" fontId="15" fillId="0" borderId="35" xfId="0" applyNumberFormat="1" applyFont="1" applyFill="1" applyBorder="1" applyAlignment="1">
      <alignment vertical="center" wrapText="1"/>
    </xf>
    <xf numFmtId="167" fontId="15" fillId="3" borderId="35" xfId="0" applyNumberFormat="1" applyFont="1" applyFill="1" applyBorder="1" applyAlignment="1">
      <alignment vertical="center" wrapText="1"/>
    </xf>
    <xf numFmtId="167" fontId="15" fillId="4" borderId="36" xfId="1" applyNumberFormat="1" applyFont="1" applyFill="1" applyBorder="1" applyAlignment="1">
      <alignment vertical="center" wrapText="1"/>
    </xf>
    <xf numFmtId="167" fontId="15" fillId="3" borderId="34" xfId="0" applyNumberFormat="1" applyFont="1" applyFill="1" applyBorder="1" applyAlignment="1">
      <alignment vertical="center" wrapText="1"/>
    </xf>
    <xf numFmtId="167" fontId="26" fillId="8" borderId="36" xfId="0" applyNumberFormat="1" applyFont="1" applyFill="1" applyBorder="1" applyAlignment="1">
      <alignment vertical="center" wrapText="1"/>
    </xf>
    <xf numFmtId="0" fontId="26" fillId="0" borderId="35" xfId="0" applyFont="1" applyBorder="1"/>
    <xf numFmtId="167" fontId="26" fillId="3" borderId="35" xfId="0" applyNumberFormat="1" applyFont="1" applyFill="1" applyBorder="1" applyAlignment="1">
      <alignment vertical="center" wrapText="1"/>
    </xf>
    <xf numFmtId="167" fontId="15" fillId="4" borderId="35" xfId="1" applyNumberFormat="1" applyFont="1" applyFill="1" applyBorder="1" applyAlignment="1">
      <alignment vertical="center" wrapText="1"/>
    </xf>
    <xf numFmtId="167" fontId="26" fillId="3" borderId="36" xfId="0" applyNumberFormat="1" applyFont="1" applyFill="1" applyBorder="1" applyAlignment="1">
      <alignment vertical="center" wrapText="1"/>
    </xf>
    <xf numFmtId="167" fontId="15" fillId="6" borderId="35" xfId="0" applyNumberFormat="1" applyFont="1" applyFill="1" applyBorder="1" applyAlignment="1">
      <alignment vertical="center" wrapText="1"/>
    </xf>
    <xf numFmtId="166" fontId="15" fillId="3" borderId="0" xfId="0" applyNumberFormat="1" applyFont="1" applyFill="1" applyBorder="1" applyAlignment="1">
      <alignment vertical="center" wrapText="1"/>
    </xf>
    <xf numFmtId="166" fontId="15" fillId="3" borderId="8" xfId="0" applyNumberFormat="1" applyFont="1" applyFill="1" applyBorder="1" applyAlignment="1">
      <alignment vertical="center" wrapText="1"/>
    </xf>
    <xf numFmtId="166" fontId="15" fillId="3" borderId="0" xfId="0" applyNumberFormat="1" applyFont="1" applyFill="1" applyBorder="1" applyAlignment="1">
      <alignment vertical="center" wrapText="1"/>
    </xf>
    <xf numFmtId="166" fontId="31" fillId="3" borderId="8" xfId="0" applyNumberFormat="1" applyFont="1" applyFill="1" applyBorder="1" applyAlignment="1">
      <alignment vertical="center" wrapText="1"/>
    </xf>
    <xf numFmtId="166" fontId="31" fillId="3" borderId="0" xfId="0" applyNumberFormat="1" applyFont="1" applyFill="1" applyBorder="1" applyAlignment="1">
      <alignment vertical="center" wrapText="1"/>
    </xf>
    <xf numFmtId="166" fontId="15" fillId="3" borderId="9" xfId="0" applyNumberFormat="1" applyFont="1" applyFill="1" applyBorder="1" applyAlignment="1">
      <alignment vertical="center" wrapText="1"/>
    </xf>
    <xf numFmtId="166" fontId="30" fillId="3" borderId="8" xfId="0" applyNumberFormat="1" applyFont="1" applyFill="1" applyBorder="1" applyAlignment="1">
      <alignment vertical="center" wrapText="1"/>
    </xf>
    <xf numFmtId="166" fontId="30" fillId="3" borderId="0" xfId="0" applyNumberFormat="1" applyFont="1" applyFill="1" applyBorder="1" applyAlignment="1">
      <alignment vertical="center" wrapText="1"/>
    </xf>
    <xf numFmtId="166" fontId="30" fillId="3" borderId="9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right"/>
    </xf>
    <xf numFmtId="0" fontId="27" fillId="0" borderId="2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4" fontId="15" fillId="4" borderId="36" xfId="1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167" fontId="15" fillId="3" borderId="38" xfId="0" applyNumberFormat="1" applyFont="1" applyFill="1" applyBorder="1" applyAlignment="1">
      <alignment vertical="center" wrapText="1"/>
    </xf>
    <xf numFmtId="0" fontId="0" fillId="0" borderId="9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27" fillId="0" borderId="4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wrapText="1"/>
    </xf>
    <xf numFmtId="0" fontId="29" fillId="0" borderId="16" xfId="0" applyFont="1" applyBorder="1" applyAlignment="1">
      <alignment horizontal="center" wrapText="1"/>
    </xf>
    <xf numFmtId="0" fontId="29" fillId="0" borderId="39" xfId="0" applyFont="1" applyBorder="1" applyAlignment="1">
      <alignment horizontal="center" wrapText="1"/>
    </xf>
    <xf numFmtId="0" fontId="29" fillId="0" borderId="16" xfId="0" applyFont="1" applyBorder="1" applyAlignment="1">
      <alignment horizontal="center" wrapText="1"/>
    </xf>
    <xf numFmtId="166" fontId="15" fillId="3" borderId="2" xfId="0" applyNumberFormat="1" applyFont="1" applyFill="1" applyBorder="1" applyAlignment="1">
      <alignment vertical="center" wrapText="1"/>
    </xf>
    <xf numFmtId="166" fontId="15" fillId="3" borderId="8" xfId="0" applyNumberFormat="1" applyFont="1" applyFill="1" applyBorder="1" applyAlignment="1">
      <alignment vertical="center" wrapText="1"/>
    </xf>
    <xf numFmtId="166" fontId="15" fillId="3" borderId="0" xfId="0" applyNumberFormat="1" applyFont="1" applyFill="1" applyBorder="1" applyAlignment="1">
      <alignment vertical="center" wrapText="1"/>
    </xf>
    <xf numFmtId="166" fontId="15" fillId="3" borderId="9" xfId="0" applyNumberFormat="1" applyFont="1" applyFill="1" applyBorder="1" applyAlignment="1">
      <alignment vertical="center" wrapText="1"/>
    </xf>
    <xf numFmtId="166" fontId="30" fillId="3" borderId="8" xfId="0" applyNumberFormat="1" applyFont="1" applyFill="1" applyBorder="1" applyAlignment="1">
      <alignment vertical="center" wrapText="1"/>
    </xf>
    <xf numFmtId="166" fontId="30" fillId="3" borderId="0" xfId="0" applyNumberFormat="1" applyFont="1" applyFill="1" applyBorder="1" applyAlignment="1">
      <alignment vertical="center" wrapText="1"/>
    </xf>
    <xf numFmtId="166" fontId="30" fillId="3" borderId="9" xfId="0" applyNumberFormat="1" applyFont="1" applyFill="1" applyBorder="1" applyAlignment="1">
      <alignment vertical="center" wrapText="1"/>
    </xf>
    <xf numFmtId="166" fontId="15" fillId="3" borderId="2" xfId="0" applyNumberFormat="1" applyFont="1" applyFill="1" applyBorder="1" applyAlignment="1">
      <alignment vertical="center" wrapText="1"/>
    </xf>
    <xf numFmtId="167" fontId="15" fillId="3" borderId="40" xfId="0" applyNumberFormat="1" applyFont="1" applyFill="1" applyBorder="1" applyAlignment="1">
      <alignment vertical="center" wrapText="1"/>
    </xf>
    <xf numFmtId="166" fontId="15" fillId="3" borderId="40" xfId="0" applyNumberFormat="1" applyFont="1" applyFill="1" applyBorder="1" applyAlignment="1">
      <alignment vertical="center" wrapText="1"/>
    </xf>
    <xf numFmtId="0" fontId="0" fillId="0" borderId="2" xfId="0" applyBorder="1"/>
    <xf numFmtId="167" fontId="15" fillId="3" borderId="41" xfId="0" applyNumberFormat="1" applyFont="1" applyFill="1" applyBorder="1" applyAlignment="1">
      <alignment vertical="center" wrapText="1"/>
    </xf>
    <xf numFmtId="0" fontId="0" fillId="0" borderId="11" xfId="0" applyBorder="1"/>
    <xf numFmtId="166" fontId="30" fillId="3" borderId="21" xfId="0" applyNumberFormat="1" applyFont="1" applyFill="1" applyBorder="1" applyAlignment="1">
      <alignment vertical="center" wrapText="1"/>
    </xf>
    <xf numFmtId="166" fontId="30" fillId="3" borderId="14" xfId="0" applyNumberFormat="1" applyFont="1" applyFill="1" applyBorder="1" applyAlignment="1">
      <alignment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166" fontId="15" fillId="3" borderId="16" xfId="0" applyNumberFormat="1" applyFont="1" applyFill="1" applyBorder="1" applyAlignment="1">
      <alignment vertical="center" wrapText="1"/>
    </xf>
    <xf numFmtId="166" fontId="15" fillId="3" borderId="17" xfId="0" applyNumberFormat="1" applyFont="1" applyFill="1" applyBorder="1" applyAlignment="1">
      <alignment vertical="center" wrapText="1"/>
    </xf>
    <xf numFmtId="166" fontId="15" fillId="3" borderId="8" xfId="0" applyNumberFormat="1" applyFont="1" applyFill="1" applyBorder="1" applyAlignment="1">
      <alignment vertical="center" wrapText="1"/>
    </xf>
    <xf numFmtId="166" fontId="15" fillId="3" borderId="0" xfId="0" applyNumberFormat="1" applyFont="1" applyFill="1" applyBorder="1" applyAlignment="1">
      <alignment vertical="center" wrapText="1"/>
    </xf>
    <xf numFmtId="166" fontId="31" fillId="3" borderId="21" xfId="0" applyNumberFormat="1" applyFont="1" applyFill="1" applyBorder="1" applyAlignment="1">
      <alignment vertical="center" wrapText="1"/>
    </xf>
    <xf numFmtId="166" fontId="31" fillId="3" borderId="14" xfId="0" applyNumberFormat="1" applyFont="1" applyFill="1" applyBorder="1" applyAlignment="1">
      <alignment vertical="center" wrapText="1"/>
    </xf>
    <xf numFmtId="166" fontId="31" fillId="3" borderId="8" xfId="0" applyNumberFormat="1" applyFont="1" applyFill="1" applyBorder="1" applyAlignment="1">
      <alignment vertical="center" wrapText="1"/>
    </xf>
    <xf numFmtId="166" fontId="31" fillId="3" borderId="0" xfId="0" applyNumberFormat="1" applyFont="1" applyFill="1" applyBorder="1" applyAlignment="1">
      <alignment vertical="center" wrapText="1"/>
    </xf>
    <xf numFmtId="166" fontId="15" fillId="3" borderId="18" xfId="0" applyNumberFormat="1" applyFont="1" applyFill="1" applyBorder="1" applyAlignment="1">
      <alignment vertical="center" wrapText="1"/>
    </xf>
    <xf numFmtId="166" fontId="15" fillId="3" borderId="9" xfId="0" applyNumberFormat="1" applyFont="1" applyFill="1" applyBorder="1" applyAlignment="1">
      <alignment vertical="center" wrapText="1"/>
    </xf>
    <xf numFmtId="166" fontId="30" fillId="3" borderId="22" xfId="0" applyNumberFormat="1" applyFont="1" applyFill="1" applyBorder="1" applyAlignment="1">
      <alignment vertical="center" wrapText="1"/>
    </xf>
    <xf numFmtId="166" fontId="15" fillId="3" borderId="21" xfId="0" applyNumberFormat="1" applyFont="1" applyFill="1" applyBorder="1" applyAlignment="1">
      <alignment vertical="center" wrapText="1"/>
    </xf>
    <xf numFmtId="166" fontId="15" fillId="3" borderId="14" xfId="0" applyNumberFormat="1" applyFont="1" applyFill="1" applyBorder="1" applyAlignment="1">
      <alignment vertical="center" wrapText="1"/>
    </xf>
    <xf numFmtId="166" fontId="15" fillId="3" borderId="22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right"/>
    </xf>
    <xf numFmtId="0" fontId="27" fillId="0" borderId="2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166" fontId="30" fillId="3" borderId="8" xfId="0" applyNumberFormat="1" applyFont="1" applyFill="1" applyBorder="1" applyAlignment="1">
      <alignment vertical="center" wrapText="1"/>
    </xf>
    <xf numFmtId="166" fontId="30" fillId="3" borderId="0" xfId="0" applyNumberFormat="1" applyFont="1" applyFill="1" applyBorder="1" applyAlignment="1">
      <alignment vertical="center" wrapText="1"/>
    </xf>
    <xf numFmtId="166" fontId="30" fillId="3" borderId="9" xfId="0" applyNumberFormat="1" applyFont="1" applyFill="1" applyBorder="1" applyAlignment="1">
      <alignment vertical="center" wrapText="1"/>
    </xf>
    <xf numFmtId="166" fontId="15" fillId="3" borderId="2" xfId="0" applyNumberFormat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4" fillId="6" borderId="0" xfId="0" applyFont="1" applyFill="1" applyBorder="1" applyAlignment="1">
      <alignment vertical="center" wrapText="1"/>
    </xf>
    <xf numFmtId="167" fontId="15" fillId="6" borderId="0" xfId="0" applyNumberFormat="1" applyFont="1" applyFill="1" applyBorder="1" applyAlignment="1">
      <alignment vertical="center" wrapText="1"/>
    </xf>
    <xf numFmtId="0" fontId="8" fillId="6" borderId="0" xfId="0" applyFont="1" applyFill="1" applyBorder="1" applyAlignment="1">
      <alignment vertical="center" wrapText="1"/>
    </xf>
    <xf numFmtId="164" fontId="8" fillId="6" borderId="0" xfId="1" applyFont="1" applyFill="1" applyBorder="1" applyAlignment="1">
      <alignment vertical="center" wrapText="1"/>
    </xf>
    <xf numFmtId="167" fontId="26" fillId="6" borderId="0" xfId="0" applyNumberFormat="1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166" fontId="30" fillId="3" borderId="21" xfId="0" applyNumberFormat="1" applyFont="1" applyFill="1" applyBorder="1" applyAlignment="1">
      <alignment vertical="center" wrapText="1"/>
    </xf>
    <xf numFmtId="166" fontId="30" fillId="3" borderId="14" xfId="0" applyNumberFormat="1" applyFont="1" applyFill="1" applyBorder="1" applyAlignment="1">
      <alignment vertical="center" wrapText="1"/>
    </xf>
    <xf numFmtId="166" fontId="30" fillId="3" borderId="22" xfId="0" applyNumberFormat="1" applyFont="1" applyFill="1" applyBorder="1" applyAlignment="1">
      <alignment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6" fillId="0" borderId="24" xfId="0" applyNumberFormat="1" applyFont="1" applyFill="1" applyBorder="1" applyAlignment="1">
      <alignment horizontal="center" vertical="center" wrapText="1"/>
    </xf>
    <xf numFmtId="0" fontId="26" fillId="0" borderId="25" xfId="0" applyNumberFormat="1" applyFont="1" applyFill="1" applyBorder="1" applyAlignment="1">
      <alignment horizontal="center" vertical="center" wrapText="1"/>
    </xf>
    <xf numFmtId="0" fontId="26" fillId="0" borderId="26" xfId="0" applyNumberFormat="1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166" fontId="15" fillId="3" borderId="16" xfId="0" applyNumberFormat="1" applyFont="1" applyFill="1" applyBorder="1" applyAlignment="1">
      <alignment vertical="center" wrapText="1"/>
    </xf>
    <xf numFmtId="166" fontId="15" fillId="3" borderId="17" xfId="0" applyNumberFormat="1" applyFont="1" applyFill="1" applyBorder="1" applyAlignment="1">
      <alignment vertical="center" wrapText="1"/>
    </xf>
    <xf numFmtId="166" fontId="15" fillId="3" borderId="18" xfId="0" applyNumberFormat="1" applyFont="1" applyFill="1" applyBorder="1" applyAlignment="1">
      <alignment vertical="center" wrapText="1"/>
    </xf>
    <xf numFmtId="166" fontId="15" fillId="3" borderId="8" xfId="0" applyNumberFormat="1" applyFont="1" applyFill="1" applyBorder="1" applyAlignment="1">
      <alignment vertical="center" wrapText="1"/>
    </xf>
    <xf numFmtId="166" fontId="15" fillId="3" borderId="0" xfId="0" applyNumberFormat="1" applyFont="1" applyFill="1" applyBorder="1" applyAlignment="1">
      <alignment vertical="center" wrapText="1"/>
    </xf>
    <xf numFmtId="166" fontId="15" fillId="3" borderId="9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67" fontId="15" fillId="3" borderId="37" xfId="0" applyNumberFormat="1" applyFont="1" applyFill="1" applyBorder="1" applyAlignment="1">
      <alignment horizontal="right" vertical="center" wrapText="1"/>
    </xf>
    <xf numFmtId="167" fontId="15" fillId="3" borderId="38" xfId="0" applyNumberFormat="1" applyFont="1" applyFill="1" applyBorder="1" applyAlignment="1">
      <alignment horizontal="right" vertical="center" wrapText="1"/>
    </xf>
    <xf numFmtId="0" fontId="26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5" borderId="29" xfId="0" applyFill="1" applyBorder="1"/>
    <xf numFmtId="0" fontId="0" fillId="5" borderId="30" xfId="0" applyFill="1" applyBorder="1"/>
    <xf numFmtId="0" fontId="4" fillId="0" borderId="17" xfId="0" applyFont="1" applyFill="1" applyBorder="1" applyAlignment="1">
      <alignment horizontal="left" vertical="center" wrapText="1"/>
    </xf>
    <xf numFmtId="167" fontId="15" fillId="3" borderId="28" xfId="0" applyNumberFormat="1" applyFont="1" applyFill="1" applyBorder="1" applyAlignment="1">
      <alignment horizontal="right" vertical="center" wrapText="1"/>
    </xf>
    <xf numFmtId="166" fontId="30" fillId="3" borderId="8" xfId="0" applyNumberFormat="1" applyFont="1" applyFill="1" applyBorder="1" applyAlignment="1">
      <alignment vertical="center" wrapText="1"/>
    </xf>
    <xf numFmtId="166" fontId="30" fillId="3" borderId="0" xfId="0" applyNumberFormat="1" applyFont="1" applyFill="1" applyBorder="1" applyAlignment="1">
      <alignment vertical="center" wrapText="1"/>
    </xf>
    <xf numFmtId="166" fontId="30" fillId="3" borderId="9" xfId="0" applyNumberFormat="1" applyFont="1" applyFill="1" applyBorder="1" applyAlignment="1">
      <alignment vertical="center" wrapText="1"/>
    </xf>
    <xf numFmtId="166" fontId="31" fillId="3" borderId="21" xfId="0" applyNumberFormat="1" applyFont="1" applyFill="1" applyBorder="1" applyAlignment="1">
      <alignment vertical="center" wrapText="1"/>
    </xf>
    <xf numFmtId="166" fontId="31" fillId="3" borderId="14" xfId="0" applyNumberFormat="1" applyFont="1" applyFill="1" applyBorder="1" applyAlignment="1">
      <alignment vertical="center" wrapText="1"/>
    </xf>
    <xf numFmtId="166" fontId="31" fillId="3" borderId="22" xfId="0" applyNumberFormat="1" applyFont="1" applyFill="1" applyBorder="1" applyAlignment="1">
      <alignment vertical="center" wrapText="1"/>
    </xf>
    <xf numFmtId="166" fontId="15" fillId="3" borderId="21" xfId="0" applyNumberFormat="1" applyFont="1" applyFill="1" applyBorder="1" applyAlignment="1">
      <alignment vertical="center" wrapText="1"/>
    </xf>
    <xf numFmtId="166" fontId="15" fillId="3" borderId="14" xfId="0" applyNumberFormat="1" applyFont="1" applyFill="1" applyBorder="1" applyAlignment="1">
      <alignment vertical="center" wrapText="1"/>
    </xf>
    <xf numFmtId="166" fontId="15" fillId="3" borderId="22" xfId="0" applyNumberFormat="1" applyFont="1" applyFill="1" applyBorder="1" applyAlignment="1">
      <alignment vertical="center" wrapText="1"/>
    </xf>
    <xf numFmtId="167" fontId="15" fillId="3" borderId="9" xfId="0" applyNumberFormat="1" applyFont="1" applyFill="1" applyBorder="1" applyAlignment="1">
      <alignment horizontal="center" vertical="center" wrapText="1"/>
    </xf>
    <xf numFmtId="167" fontId="15" fillId="3" borderId="22" xfId="0" applyNumberFormat="1" applyFont="1" applyFill="1" applyBorder="1" applyAlignment="1">
      <alignment horizontal="center" vertical="center" wrapText="1"/>
    </xf>
    <xf numFmtId="166" fontId="31" fillId="3" borderId="8" xfId="0" applyNumberFormat="1" applyFont="1" applyFill="1" applyBorder="1" applyAlignment="1">
      <alignment vertical="center" wrapText="1"/>
    </xf>
    <xf numFmtId="166" fontId="31" fillId="3" borderId="0" xfId="0" applyNumberFormat="1" applyFont="1" applyFill="1" applyBorder="1" applyAlignment="1">
      <alignment vertical="center" wrapText="1"/>
    </xf>
    <xf numFmtId="0" fontId="8" fillId="7" borderId="28" xfId="0" applyNumberFormat="1" applyFont="1" applyFill="1" applyBorder="1" applyAlignment="1">
      <alignment horizontal="center" vertical="center" wrapText="1"/>
    </xf>
    <xf numFmtId="0" fontId="8" fillId="7" borderId="29" xfId="0" applyNumberFormat="1" applyFont="1" applyFill="1" applyBorder="1" applyAlignment="1">
      <alignment horizontal="center" vertical="center" wrapText="1"/>
    </xf>
    <xf numFmtId="0" fontId="8" fillId="7" borderId="30" xfId="0" applyNumberFormat="1" applyFont="1" applyFill="1" applyBorder="1" applyAlignment="1">
      <alignment horizontal="center" vertical="center" wrapText="1"/>
    </xf>
    <xf numFmtId="166" fontId="15" fillId="3" borderId="12" xfId="0" applyNumberFormat="1" applyFont="1" applyFill="1" applyBorder="1" applyAlignment="1">
      <alignment vertical="center" wrapText="1"/>
    </xf>
    <xf numFmtId="166" fontId="15" fillId="3" borderId="5" xfId="0" applyNumberFormat="1" applyFont="1" applyFill="1" applyBorder="1" applyAlignment="1">
      <alignment vertical="center" wrapText="1"/>
    </xf>
    <xf numFmtId="167" fontId="15" fillId="3" borderId="18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wrapText="1"/>
    </xf>
    <xf numFmtId="0" fontId="29" fillId="0" borderId="16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1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8" fillId="7" borderId="40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43" xfId="0" applyFont="1" applyFill="1" applyBorder="1" applyAlignment="1">
      <alignment horizontal="center" vertical="center" wrapText="1"/>
    </xf>
    <xf numFmtId="166" fontId="15" fillId="3" borderId="2" xfId="0" applyNumberFormat="1" applyFont="1" applyFill="1" applyBorder="1" applyAlignment="1">
      <alignment vertical="center" wrapText="1"/>
    </xf>
    <xf numFmtId="0" fontId="24" fillId="3" borderId="2" xfId="0" applyFont="1" applyFill="1" applyBorder="1" applyAlignment="1">
      <alignment wrapText="1"/>
    </xf>
    <xf numFmtId="0" fontId="24" fillId="3" borderId="7" xfId="0" applyFont="1" applyFill="1" applyBorder="1" applyAlignment="1">
      <alignment horizontal="center" wrapText="1"/>
    </xf>
    <xf numFmtId="0" fontId="24" fillId="3" borderId="43" xfId="0" applyFont="1" applyFill="1" applyBorder="1" applyAlignment="1">
      <alignment horizontal="center" wrapText="1"/>
    </xf>
    <xf numFmtId="167" fontId="15" fillId="6" borderId="42" xfId="1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7" fontId="15" fillId="3" borderId="37" xfId="0" applyNumberFormat="1" applyFont="1" applyFill="1" applyBorder="1" applyAlignment="1">
      <alignment vertical="center" wrapText="1"/>
    </xf>
    <xf numFmtId="0" fontId="8" fillId="7" borderId="44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vertical="center" wrapText="1"/>
    </xf>
    <xf numFmtId="0" fontId="26" fillId="0" borderId="2" xfId="0" applyNumberFormat="1" applyFont="1" applyFill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zoomScale="140" workbookViewId="0">
      <selection activeCell="L15" sqref="L15"/>
    </sheetView>
  </sheetViews>
  <sheetFormatPr defaultRowHeight="12.75" x14ac:dyDescent="0.2"/>
  <sheetData>
    <row r="2" spans="1:12" s="1" customFormat="1" ht="20.100000000000001" customHeight="1" thickBot="1" x14ac:dyDescent="0.25">
      <c r="A2" s="180" t="s">
        <v>20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2" ht="13.5" thickBot="1" x14ac:dyDescent="0.25">
      <c r="A3" s="4" t="s">
        <v>21</v>
      </c>
      <c r="B3" s="182" t="s">
        <v>22</v>
      </c>
      <c r="C3" s="182"/>
      <c r="D3" s="182" t="s">
        <v>23</v>
      </c>
      <c r="E3" s="182"/>
      <c r="F3" s="182"/>
      <c r="G3" s="182"/>
      <c r="H3" s="182" t="s">
        <v>25</v>
      </c>
      <c r="I3" s="182"/>
      <c r="J3" s="182"/>
      <c r="K3" s="182"/>
    </row>
    <row r="4" spans="1:12" x14ac:dyDescent="0.2">
      <c r="A4" s="2">
        <v>1</v>
      </c>
      <c r="B4" s="183">
        <v>2</v>
      </c>
      <c r="C4" s="183"/>
      <c r="D4" s="183">
        <v>3</v>
      </c>
      <c r="E4" s="183"/>
      <c r="F4" s="183"/>
      <c r="G4" s="183"/>
      <c r="H4" s="183">
        <v>4</v>
      </c>
      <c r="I4" s="183"/>
      <c r="J4" s="183"/>
      <c r="K4" s="183"/>
    </row>
    <row r="5" spans="1:12" ht="87" customHeight="1" x14ac:dyDescent="0.2">
      <c r="A5" s="5">
        <v>41214</v>
      </c>
      <c r="B5" s="174" t="s">
        <v>95</v>
      </c>
      <c r="C5" s="175"/>
      <c r="D5" s="176" t="s">
        <v>24</v>
      </c>
      <c r="E5" s="176"/>
      <c r="F5" s="176"/>
      <c r="G5" s="176"/>
      <c r="H5" s="184" t="s">
        <v>109</v>
      </c>
      <c r="I5" s="179"/>
      <c r="J5" s="179"/>
      <c r="K5" s="179"/>
    </row>
    <row r="6" spans="1:12" ht="65.099999999999994" customHeight="1" x14ac:dyDescent="0.2">
      <c r="A6" s="5">
        <v>41219</v>
      </c>
      <c r="B6" s="176" t="s">
        <v>26</v>
      </c>
      <c r="C6" s="176"/>
      <c r="D6" s="176" t="s">
        <v>27</v>
      </c>
      <c r="E6" s="176"/>
      <c r="F6" s="176"/>
      <c r="G6" s="176"/>
      <c r="H6" s="187" t="s">
        <v>32</v>
      </c>
      <c r="I6" s="179"/>
      <c r="J6" s="179"/>
      <c r="K6" s="179"/>
      <c r="L6" t="s">
        <v>94</v>
      </c>
    </row>
    <row r="7" spans="1:12" ht="39.950000000000003" customHeight="1" x14ac:dyDescent="0.2">
      <c r="A7" s="3">
        <v>41220</v>
      </c>
      <c r="B7" s="176" t="s">
        <v>48</v>
      </c>
      <c r="C7" s="176"/>
      <c r="D7" s="176" t="s">
        <v>28</v>
      </c>
      <c r="E7" s="176"/>
      <c r="F7" s="176"/>
      <c r="G7" s="176"/>
      <c r="H7" s="179" t="s">
        <v>29</v>
      </c>
      <c r="I7" s="179"/>
      <c r="J7" s="179"/>
      <c r="K7" s="179"/>
    </row>
    <row r="8" spans="1:12" ht="39.950000000000003" customHeight="1" x14ac:dyDescent="0.2">
      <c r="A8" s="5">
        <v>41243</v>
      </c>
      <c r="B8" s="176" t="s">
        <v>105</v>
      </c>
      <c r="C8" s="176"/>
      <c r="D8" s="188" t="s">
        <v>30</v>
      </c>
      <c r="E8" s="176"/>
      <c r="F8" s="176"/>
      <c r="G8" s="176"/>
      <c r="H8" s="189" t="s">
        <v>107</v>
      </c>
      <c r="I8" s="179"/>
      <c r="J8" s="179"/>
      <c r="K8" s="179"/>
    </row>
    <row r="9" spans="1:12" ht="39.950000000000003" customHeight="1" x14ac:dyDescent="0.2">
      <c r="A9" s="5">
        <v>41243</v>
      </c>
      <c r="B9" s="176" t="s">
        <v>47</v>
      </c>
      <c r="C9" s="176"/>
      <c r="D9" s="176" t="s">
        <v>31</v>
      </c>
      <c r="E9" s="176"/>
      <c r="F9" s="176"/>
      <c r="G9" s="176"/>
      <c r="H9" s="179" t="s">
        <v>63</v>
      </c>
      <c r="I9" s="179"/>
      <c r="J9" s="179"/>
      <c r="K9" s="179"/>
    </row>
    <row r="10" spans="1:12" ht="84.95" customHeight="1" x14ac:dyDescent="0.2">
      <c r="A10" s="5">
        <v>41263</v>
      </c>
      <c r="B10" s="176" t="s">
        <v>46</v>
      </c>
      <c r="C10" s="176"/>
      <c r="D10" s="176" t="s">
        <v>33</v>
      </c>
      <c r="E10" s="176"/>
      <c r="F10" s="176"/>
      <c r="G10" s="176"/>
      <c r="H10" s="179" t="s">
        <v>64</v>
      </c>
      <c r="I10" s="179"/>
      <c r="J10" s="179"/>
      <c r="K10" s="179"/>
    </row>
    <row r="11" spans="1:12" ht="69.95" customHeight="1" x14ac:dyDescent="0.2">
      <c r="A11" s="5">
        <v>41272</v>
      </c>
      <c r="B11" s="174" t="s">
        <v>37</v>
      </c>
      <c r="C11" s="175"/>
      <c r="D11" s="176" t="s">
        <v>34</v>
      </c>
      <c r="E11" s="176"/>
      <c r="F11" s="176"/>
      <c r="G11" s="176"/>
      <c r="H11" s="187" t="s">
        <v>108</v>
      </c>
      <c r="I11" s="187"/>
      <c r="J11" s="187"/>
      <c r="K11" s="187"/>
    </row>
    <row r="12" spans="1:12" ht="39.950000000000003" customHeight="1" x14ac:dyDescent="0.2">
      <c r="A12" s="5">
        <v>41283</v>
      </c>
      <c r="B12" s="185" t="s">
        <v>49</v>
      </c>
      <c r="C12" s="185"/>
      <c r="D12" s="176" t="s">
        <v>35</v>
      </c>
      <c r="E12" s="176"/>
      <c r="F12" s="176"/>
      <c r="G12" s="176"/>
      <c r="H12" s="190" t="s">
        <v>106</v>
      </c>
      <c r="I12" s="179"/>
      <c r="J12" s="179"/>
      <c r="K12" s="179"/>
    </row>
    <row r="13" spans="1:12" ht="39.950000000000003" customHeight="1" x14ac:dyDescent="0.2">
      <c r="A13" s="5">
        <v>41283</v>
      </c>
      <c r="B13" s="185" t="s">
        <v>45</v>
      </c>
      <c r="C13" s="185"/>
      <c r="D13" s="176" t="s">
        <v>36</v>
      </c>
      <c r="E13" s="176"/>
      <c r="F13" s="176"/>
      <c r="G13" s="176"/>
      <c r="H13" s="190" t="s">
        <v>106</v>
      </c>
      <c r="I13" s="179"/>
      <c r="J13" s="179"/>
      <c r="K13" s="179"/>
    </row>
    <row r="14" spans="1:12" ht="39.950000000000003" customHeight="1" x14ac:dyDescent="0.2">
      <c r="A14" s="5">
        <v>41283</v>
      </c>
      <c r="B14" s="174" t="s">
        <v>44</v>
      </c>
      <c r="C14" s="175"/>
      <c r="D14" s="176" t="s">
        <v>38</v>
      </c>
      <c r="E14" s="176"/>
      <c r="F14" s="176"/>
      <c r="G14" s="176"/>
      <c r="H14" s="176" t="s">
        <v>99</v>
      </c>
      <c r="I14" s="176"/>
      <c r="J14" s="176"/>
      <c r="K14" s="176"/>
    </row>
    <row r="15" spans="1:12" ht="39.950000000000003" customHeight="1" x14ac:dyDescent="0.2">
      <c r="A15" s="5">
        <v>41284</v>
      </c>
      <c r="B15" s="185" t="s">
        <v>43</v>
      </c>
      <c r="C15" s="185"/>
      <c r="D15" s="176" t="s">
        <v>39</v>
      </c>
      <c r="E15" s="176"/>
      <c r="F15" s="176"/>
      <c r="G15" s="176"/>
      <c r="H15" s="191" t="s">
        <v>142</v>
      </c>
      <c r="I15" s="176"/>
      <c r="J15" s="176"/>
      <c r="K15" s="176"/>
    </row>
    <row r="16" spans="1:12" ht="39.950000000000003" customHeight="1" x14ac:dyDescent="0.2">
      <c r="A16" s="3">
        <v>41284</v>
      </c>
      <c r="B16" s="185" t="s">
        <v>42</v>
      </c>
      <c r="C16" s="185"/>
      <c r="D16" s="176" t="s">
        <v>40</v>
      </c>
      <c r="E16" s="176"/>
      <c r="F16" s="176"/>
      <c r="G16" s="176"/>
      <c r="H16" s="176" t="s">
        <v>41</v>
      </c>
      <c r="I16" s="176"/>
      <c r="J16" s="176"/>
      <c r="K16" s="176"/>
    </row>
    <row r="17" spans="1:11" ht="39.950000000000003" customHeight="1" x14ac:dyDescent="0.2">
      <c r="A17" s="3">
        <v>41289</v>
      </c>
      <c r="B17" s="174" t="s">
        <v>50</v>
      </c>
      <c r="C17" s="175"/>
      <c r="D17" s="176" t="s">
        <v>51</v>
      </c>
      <c r="E17" s="176"/>
      <c r="F17" s="176"/>
      <c r="G17" s="176"/>
      <c r="H17" s="179" t="s">
        <v>111</v>
      </c>
      <c r="I17" s="179"/>
      <c r="J17" s="179"/>
      <c r="K17" s="179"/>
    </row>
    <row r="18" spans="1:11" ht="39.950000000000003" customHeight="1" x14ac:dyDescent="0.2">
      <c r="A18" s="3">
        <v>41291</v>
      </c>
      <c r="B18" s="174" t="s">
        <v>52</v>
      </c>
      <c r="C18" s="175"/>
      <c r="D18" s="176" t="s">
        <v>53</v>
      </c>
      <c r="E18" s="176"/>
      <c r="F18" s="176"/>
      <c r="G18" s="176"/>
      <c r="H18" s="176" t="s">
        <v>54</v>
      </c>
      <c r="I18" s="176"/>
      <c r="J18" s="176"/>
      <c r="K18" s="176"/>
    </row>
    <row r="19" spans="1:11" ht="39.950000000000003" customHeight="1" x14ac:dyDescent="0.2">
      <c r="A19" s="3">
        <v>41302</v>
      </c>
      <c r="B19" s="185" t="s">
        <v>57</v>
      </c>
      <c r="C19" s="185"/>
      <c r="D19" s="176" t="s">
        <v>56</v>
      </c>
      <c r="E19" s="176"/>
      <c r="F19" s="176"/>
      <c r="G19" s="176"/>
      <c r="H19" s="176" t="s">
        <v>65</v>
      </c>
      <c r="I19" s="176"/>
      <c r="J19" s="176"/>
      <c r="K19" s="176"/>
    </row>
    <row r="20" spans="1:11" ht="39.950000000000003" customHeight="1" x14ac:dyDescent="0.2">
      <c r="A20" s="3">
        <v>41304</v>
      </c>
      <c r="B20" s="186" t="s">
        <v>55</v>
      </c>
      <c r="C20" s="186"/>
      <c r="D20" s="176" t="s">
        <v>58</v>
      </c>
      <c r="E20" s="176"/>
      <c r="F20" s="176"/>
      <c r="G20" s="176"/>
      <c r="H20" s="179"/>
      <c r="I20" s="179"/>
      <c r="J20" s="179"/>
      <c r="K20" s="179"/>
    </row>
    <row r="21" spans="1:11" ht="39.950000000000003" customHeight="1" x14ac:dyDescent="0.2">
      <c r="A21" s="3">
        <v>41320</v>
      </c>
      <c r="B21" s="174" t="s">
        <v>59</v>
      </c>
      <c r="C21" s="175"/>
      <c r="D21" s="176" t="s">
        <v>60</v>
      </c>
      <c r="E21" s="176"/>
      <c r="F21" s="176"/>
      <c r="G21" s="176"/>
      <c r="H21" s="192" t="s">
        <v>61</v>
      </c>
      <c r="I21" s="193"/>
      <c r="J21" s="193"/>
      <c r="K21" s="193"/>
    </row>
    <row r="22" spans="1:11" ht="39.950000000000003" customHeight="1" x14ac:dyDescent="0.2">
      <c r="A22" s="5">
        <v>41327</v>
      </c>
      <c r="B22" s="186" t="s">
        <v>72</v>
      </c>
      <c r="C22" s="186"/>
      <c r="D22" s="176" t="s">
        <v>62</v>
      </c>
      <c r="E22" s="176"/>
      <c r="F22" s="176"/>
      <c r="G22" s="176"/>
      <c r="H22" s="192" t="s">
        <v>110</v>
      </c>
      <c r="I22" s="192"/>
      <c r="J22" s="192"/>
      <c r="K22" s="192"/>
    </row>
    <row r="23" spans="1:11" ht="39.950000000000003" customHeight="1" x14ac:dyDescent="0.2">
      <c r="A23" s="3">
        <v>41338</v>
      </c>
      <c r="B23" s="174" t="s">
        <v>68</v>
      </c>
      <c r="C23" s="175"/>
      <c r="D23" s="176" t="s">
        <v>67</v>
      </c>
      <c r="E23" s="176"/>
      <c r="F23" s="176"/>
      <c r="G23" s="176"/>
      <c r="H23" s="179" t="s">
        <v>66</v>
      </c>
      <c r="I23" s="179"/>
      <c r="J23" s="179"/>
      <c r="K23" s="179"/>
    </row>
    <row r="24" spans="1:11" ht="60" customHeight="1" x14ac:dyDescent="0.2">
      <c r="A24" s="5">
        <v>41339</v>
      </c>
      <c r="B24" s="174" t="s">
        <v>69</v>
      </c>
      <c r="C24" s="175"/>
      <c r="D24" s="176" t="s">
        <v>70</v>
      </c>
      <c r="E24" s="176"/>
      <c r="F24" s="176"/>
      <c r="G24" s="176"/>
      <c r="H24" s="177" t="s">
        <v>100</v>
      </c>
      <c r="I24" s="179"/>
      <c r="J24" s="179"/>
      <c r="K24" s="179"/>
    </row>
    <row r="25" spans="1:11" ht="39.950000000000003" customHeight="1" x14ac:dyDescent="0.2">
      <c r="A25" s="5">
        <v>41344</v>
      </c>
      <c r="B25" s="174" t="s">
        <v>73</v>
      </c>
      <c r="C25" s="175"/>
      <c r="D25" s="176" t="s">
        <v>71</v>
      </c>
      <c r="E25" s="176"/>
      <c r="F25" s="176"/>
      <c r="G25" s="176"/>
      <c r="H25" s="177" t="s">
        <v>101</v>
      </c>
      <c r="I25" s="179"/>
      <c r="J25" s="179"/>
      <c r="K25" s="179"/>
    </row>
    <row r="26" spans="1:11" ht="39.950000000000003" customHeight="1" x14ac:dyDescent="0.2">
      <c r="A26" s="5">
        <v>41327</v>
      </c>
      <c r="B26" s="174" t="s">
        <v>74</v>
      </c>
      <c r="C26" s="175"/>
      <c r="D26" s="176" t="s">
        <v>75</v>
      </c>
      <c r="E26" s="176"/>
      <c r="F26" s="176"/>
      <c r="G26" s="176"/>
      <c r="H26" s="177" t="s">
        <v>102</v>
      </c>
      <c r="I26" s="177"/>
      <c r="J26" s="177"/>
      <c r="K26" s="177"/>
    </row>
    <row r="27" spans="1:11" ht="39.950000000000003" customHeight="1" x14ac:dyDescent="0.2">
      <c r="A27" s="5">
        <v>41348</v>
      </c>
      <c r="B27" s="174" t="s">
        <v>77</v>
      </c>
      <c r="C27" s="175"/>
      <c r="D27" s="176" t="s">
        <v>76</v>
      </c>
      <c r="E27" s="176"/>
      <c r="F27" s="176"/>
      <c r="G27" s="176"/>
      <c r="H27" s="187" t="s">
        <v>103</v>
      </c>
      <c r="I27" s="176"/>
      <c r="J27" s="176"/>
      <c r="K27" s="176"/>
    </row>
    <row r="28" spans="1:11" ht="45" customHeight="1" x14ac:dyDescent="0.2">
      <c r="A28" s="5">
        <v>41358</v>
      </c>
      <c r="B28" s="174" t="s">
        <v>79</v>
      </c>
      <c r="C28" s="175"/>
      <c r="D28" s="176" t="s">
        <v>80</v>
      </c>
      <c r="E28" s="176"/>
      <c r="F28" s="176"/>
      <c r="G28" s="176"/>
      <c r="H28" s="177" t="s">
        <v>78</v>
      </c>
      <c r="I28" s="178"/>
      <c r="J28" s="178"/>
      <c r="K28" s="178"/>
    </row>
    <row r="29" spans="1:11" ht="39.950000000000003" customHeight="1" x14ac:dyDescent="0.2">
      <c r="A29" s="5">
        <v>41374</v>
      </c>
      <c r="B29" s="174" t="s">
        <v>81</v>
      </c>
      <c r="C29" s="175"/>
      <c r="D29" s="176" t="s">
        <v>82</v>
      </c>
      <c r="E29" s="176"/>
      <c r="F29" s="176"/>
      <c r="G29" s="176"/>
      <c r="H29" s="177" t="s">
        <v>101</v>
      </c>
      <c r="I29" s="179"/>
      <c r="J29" s="179"/>
      <c r="K29" s="179"/>
    </row>
    <row r="30" spans="1:11" ht="39.950000000000003" customHeight="1" x14ac:dyDescent="0.2">
      <c r="A30" s="3">
        <v>41376</v>
      </c>
      <c r="B30" s="186" t="s">
        <v>84</v>
      </c>
      <c r="C30" s="186"/>
      <c r="D30" s="176" t="s">
        <v>85</v>
      </c>
      <c r="E30" s="176"/>
      <c r="F30" s="176"/>
      <c r="G30" s="176"/>
      <c r="H30" s="194" t="s">
        <v>83</v>
      </c>
      <c r="I30" s="194"/>
      <c r="J30" s="194"/>
      <c r="K30" s="194"/>
    </row>
    <row r="31" spans="1:11" ht="39.950000000000003" customHeight="1" x14ac:dyDescent="0.2">
      <c r="A31" s="5">
        <v>41379</v>
      </c>
      <c r="B31" s="186" t="s">
        <v>86</v>
      </c>
      <c r="C31" s="186"/>
      <c r="D31" s="176" t="s">
        <v>87</v>
      </c>
      <c r="E31" s="176"/>
      <c r="F31" s="176"/>
      <c r="G31" s="176"/>
      <c r="H31" s="177" t="s">
        <v>104</v>
      </c>
      <c r="I31" s="192"/>
      <c r="J31" s="192"/>
      <c r="K31" s="192"/>
    </row>
    <row r="32" spans="1:11" ht="39.950000000000003" customHeight="1" x14ac:dyDescent="0.2">
      <c r="A32" s="3">
        <v>41415</v>
      </c>
      <c r="B32" s="174" t="s">
        <v>91</v>
      </c>
      <c r="C32" s="175"/>
      <c r="D32" s="176" t="s">
        <v>88</v>
      </c>
      <c r="E32" s="176"/>
      <c r="F32" s="176"/>
      <c r="G32" s="176"/>
      <c r="H32" s="194" t="s">
        <v>89</v>
      </c>
      <c r="I32" s="189"/>
      <c r="J32" s="189"/>
      <c r="K32" s="189"/>
    </row>
    <row r="33" spans="1:11" ht="39.950000000000003" customHeight="1" x14ac:dyDescent="0.2">
      <c r="A33" s="3">
        <v>41431</v>
      </c>
      <c r="B33" s="174" t="s">
        <v>90</v>
      </c>
      <c r="C33" s="175"/>
      <c r="D33" s="176" t="s">
        <v>92</v>
      </c>
      <c r="E33" s="176"/>
      <c r="F33" s="176"/>
      <c r="G33" s="176"/>
      <c r="H33" s="194" t="s">
        <v>93</v>
      </c>
      <c r="I33" s="195"/>
      <c r="J33" s="195"/>
      <c r="K33" s="195"/>
    </row>
    <row r="34" spans="1:11" ht="39.950000000000003" customHeight="1" x14ac:dyDescent="0.2">
      <c r="A34" s="3">
        <v>41519</v>
      </c>
      <c r="B34" s="196" t="s">
        <v>96</v>
      </c>
      <c r="C34" s="197"/>
      <c r="D34" s="176" t="s">
        <v>97</v>
      </c>
      <c r="E34" s="176"/>
      <c r="F34" s="176"/>
      <c r="G34" s="176"/>
      <c r="H34" s="179" t="s">
        <v>98</v>
      </c>
      <c r="I34" s="179"/>
      <c r="J34" s="179"/>
      <c r="K34" s="179"/>
    </row>
    <row r="35" spans="1:11" ht="39.950000000000003" customHeight="1" x14ac:dyDescent="0.2">
      <c r="A35" s="3"/>
      <c r="B35" s="174"/>
      <c r="C35" s="175"/>
      <c r="D35" s="176"/>
      <c r="E35" s="176"/>
      <c r="F35" s="176"/>
      <c r="G35" s="176"/>
      <c r="H35" s="179"/>
      <c r="I35" s="179"/>
      <c r="J35" s="179"/>
      <c r="K35" s="179"/>
    </row>
    <row r="36" spans="1:11" ht="39.950000000000003" customHeight="1" x14ac:dyDescent="0.2">
      <c r="A36" s="3"/>
      <c r="B36" s="185"/>
      <c r="C36" s="185"/>
      <c r="D36" s="176"/>
      <c r="E36" s="176"/>
      <c r="F36" s="176"/>
      <c r="G36" s="176"/>
      <c r="H36" s="179"/>
      <c r="I36" s="179"/>
      <c r="J36" s="179"/>
      <c r="K36" s="179"/>
    </row>
    <row r="37" spans="1:11" ht="39.950000000000003" customHeight="1" x14ac:dyDescent="0.2">
      <c r="A37" s="3"/>
      <c r="B37" s="185"/>
      <c r="C37" s="185"/>
      <c r="D37" s="176"/>
      <c r="E37" s="176"/>
      <c r="F37" s="176"/>
      <c r="G37" s="176"/>
      <c r="H37" s="179"/>
      <c r="I37" s="179"/>
      <c r="J37" s="179"/>
      <c r="K37" s="179"/>
    </row>
  </sheetData>
  <mergeCells count="106">
    <mergeCell ref="B33:C33"/>
    <mergeCell ref="D33:G33"/>
    <mergeCell ref="H33:K33"/>
    <mergeCell ref="B34:C34"/>
    <mergeCell ref="D34:G34"/>
    <mergeCell ref="H34:K34"/>
    <mergeCell ref="B37:C37"/>
    <mergeCell ref="D37:G37"/>
    <mergeCell ref="H37:K37"/>
    <mergeCell ref="B35:C35"/>
    <mergeCell ref="D35:G35"/>
    <mergeCell ref="H35:K35"/>
    <mergeCell ref="B36:C36"/>
    <mergeCell ref="D36:G36"/>
    <mergeCell ref="H36:K36"/>
    <mergeCell ref="B23:C23"/>
    <mergeCell ref="D23:G23"/>
    <mergeCell ref="H23:K23"/>
    <mergeCell ref="B31:C31"/>
    <mergeCell ref="D31:G31"/>
    <mergeCell ref="H31:K31"/>
    <mergeCell ref="B32:C32"/>
    <mergeCell ref="D32:G32"/>
    <mergeCell ref="H32:K32"/>
    <mergeCell ref="B26:C26"/>
    <mergeCell ref="D26:G26"/>
    <mergeCell ref="H26:K26"/>
    <mergeCell ref="B27:C27"/>
    <mergeCell ref="D27:G27"/>
    <mergeCell ref="H27:K27"/>
    <mergeCell ref="B24:C24"/>
    <mergeCell ref="D24:G24"/>
    <mergeCell ref="H24:K24"/>
    <mergeCell ref="B25:C25"/>
    <mergeCell ref="D25:G25"/>
    <mergeCell ref="H25:K25"/>
    <mergeCell ref="B30:C30"/>
    <mergeCell ref="D30:G30"/>
    <mergeCell ref="H30:K30"/>
    <mergeCell ref="D20:G20"/>
    <mergeCell ref="D21:G21"/>
    <mergeCell ref="H18:K18"/>
    <mergeCell ref="H19:K19"/>
    <mergeCell ref="H20:K20"/>
    <mergeCell ref="H21:K21"/>
    <mergeCell ref="B22:C22"/>
    <mergeCell ref="D22:G22"/>
    <mergeCell ref="H22:K22"/>
    <mergeCell ref="H14:K14"/>
    <mergeCell ref="H15:K15"/>
    <mergeCell ref="D18:G18"/>
    <mergeCell ref="D19:G19"/>
    <mergeCell ref="H16:K16"/>
    <mergeCell ref="H17:K17"/>
    <mergeCell ref="D14:G14"/>
    <mergeCell ref="D15:G15"/>
    <mergeCell ref="D16:G16"/>
    <mergeCell ref="D17:G17"/>
    <mergeCell ref="B14:C14"/>
    <mergeCell ref="B15:C15"/>
    <mergeCell ref="B16:C16"/>
    <mergeCell ref="B17:C17"/>
    <mergeCell ref="B18:C18"/>
    <mergeCell ref="B19:C19"/>
    <mergeCell ref="B20:C20"/>
    <mergeCell ref="B21:C21"/>
    <mergeCell ref="H6:K6"/>
    <mergeCell ref="D6:G6"/>
    <mergeCell ref="D7:G7"/>
    <mergeCell ref="D8:G8"/>
    <mergeCell ref="D9:G9"/>
    <mergeCell ref="H7:K7"/>
    <mergeCell ref="D10:G10"/>
    <mergeCell ref="D11:G11"/>
    <mergeCell ref="H8:K8"/>
    <mergeCell ref="H9:K9"/>
    <mergeCell ref="D12:G12"/>
    <mergeCell ref="D13:G13"/>
    <mergeCell ref="H10:K10"/>
    <mergeCell ref="H11:K11"/>
    <mergeCell ref="H12:K12"/>
    <mergeCell ref="H13:K13"/>
    <mergeCell ref="B28:C28"/>
    <mergeCell ref="D28:G28"/>
    <mergeCell ref="H28:K28"/>
    <mergeCell ref="B29:C29"/>
    <mergeCell ref="D29:G29"/>
    <mergeCell ref="H29:K29"/>
    <mergeCell ref="A2:K2"/>
    <mergeCell ref="B3:C3"/>
    <mergeCell ref="D3:G3"/>
    <mergeCell ref="H3:K3"/>
    <mergeCell ref="B4:C4"/>
    <mergeCell ref="B5:C5"/>
    <mergeCell ref="D4:G4"/>
    <mergeCell ref="H4:K4"/>
    <mergeCell ref="D5:G5"/>
    <mergeCell ref="H5:K5"/>
    <mergeCell ref="B6:C6"/>
    <mergeCell ref="B7:C7"/>
    <mergeCell ref="B8:C8"/>
    <mergeCell ref="B9:C9"/>
    <mergeCell ref="B10:C10"/>
    <mergeCell ref="B11:C11"/>
    <mergeCell ref="B12:C12"/>
    <mergeCell ref="B13:C13"/>
  </mergeCells>
  <phoneticPr fontId="0" type="noConversion"/>
  <printOptions horizontalCentered="1"/>
  <pageMargins left="0.39370078740157483" right="0.39370078740157483" top="0.59055118110236227" bottom="0.39370078740157483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7"/>
  <sheetViews>
    <sheetView workbookViewId="0">
      <selection sqref="A1:XFD1048576"/>
    </sheetView>
  </sheetViews>
  <sheetFormatPr defaultRowHeight="12.75" x14ac:dyDescent="0.2"/>
  <cols>
    <col min="1" max="1" width="5.28515625" style="9" customWidth="1"/>
    <col min="2" max="2" width="16.85546875" style="9" customWidth="1"/>
    <col min="3" max="3" width="56.7109375" customWidth="1"/>
    <col min="4" max="4" width="12" customWidth="1"/>
    <col min="5" max="5" width="13.7109375" customWidth="1"/>
    <col min="6" max="6" width="6" hidden="1" customWidth="1"/>
    <col min="7" max="7" width="5.7109375" hidden="1" customWidth="1"/>
    <col min="8" max="8" width="3.7109375" hidden="1" customWidth="1"/>
    <col min="9" max="9" width="1.85546875" hidden="1" customWidth="1"/>
    <col min="10" max="10" width="16" customWidth="1"/>
  </cols>
  <sheetData>
    <row r="1" spans="1:10" x14ac:dyDescent="0.2">
      <c r="A1" s="28"/>
      <c r="B1" s="28"/>
      <c r="C1" s="29"/>
      <c r="D1" s="29"/>
      <c r="E1" s="29"/>
      <c r="F1" s="207" t="s">
        <v>114</v>
      </c>
      <c r="G1" s="207"/>
      <c r="H1" s="207"/>
      <c r="I1" s="207"/>
      <c r="J1" s="38" t="s">
        <v>114</v>
      </c>
    </row>
    <row r="2" spans="1:10" s="39" customFormat="1" x14ac:dyDescent="0.2">
      <c r="A2" s="38"/>
      <c r="B2" s="38"/>
      <c r="C2" s="38"/>
      <c r="D2" s="38"/>
      <c r="E2" s="207" t="s">
        <v>152</v>
      </c>
      <c r="F2" s="207"/>
      <c r="G2" s="207"/>
      <c r="H2" s="207"/>
      <c r="I2" s="207"/>
      <c r="J2" s="207"/>
    </row>
    <row r="3" spans="1:10" s="39" customFormat="1" x14ac:dyDescent="0.2">
      <c r="A3" s="38"/>
      <c r="B3" s="38"/>
      <c r="C3" s="38"/>
      <c r="D3" s="38"/>
      <c r="E3" s="207" t="s">
        <v>115</v>
      </c>
      <c r="F3" s="207"/>
      <c r="G3" s="207"/>
      <c r="H3" s="207"/>
      <c r="I3" s="207"/>
      <c r="J3" s="207"/>
    </row>
    <row r="4" spans="1:10" ht="24.75" customHeight="1" x14ac:dyDescent="0.2">
      <c r="A4" s="28"/>
      <c r="B4" s="28"/>
      <c r="C4" s="29"/>
      <c r="D4" s="29"/>
      <c r="E4" s="30" t="s">
        <v>153</v>
      </c>
      <c r="F4" s="207" t="s">
        <v>116</v>
      </c>
      <c r="G4" s="207"/>
      <c r="H4" s="207"/>
      <c r="I4" s="207"/>
      <c r="J4" s="28" t="s">
        <v>116</v>
      </c>
    </row>
    <row r="5" spans="1:10" x14ac:dyDescent="0.2">
      <c r="A5" s="28"/>
      <c r="B5" s="28"/>
      <c r="C5" s="29"/>
      <c r="D5" s="29"/>
      <c r="E5" s="29"/>
      <c r="F5" s="29"/>
      <c r="G5" s="29"/>
      <c r="H5" s="29"/>
      <c r="I5" s="29"/>
      <c r="J5" s="29"/>
    </row>
    <row r="6" spans="1:10" x14ac:dyDescent="0.2">
      <c r="A6" s="31"/>
      <c r="B6" s="31" t="s">
        <v>19</v>
      </c>
      <c r="C6" s="25"/>
      <c r="D6" s="25"/>
      <c r="E6" s="25"/>
      <c r="F6" s="25"/>
      <c r="G6" s="25"/>
      <c r="H6" s="25"/>
      <c r="I6" s="25"/>
      <c r="J6" s="25"/>
    </row>
    <row r="7" spans="1:10" s="9" customFormat="1" ht="51" customHeight="1" x14ac:dyDescent="0.2">
      <c r="A7" s="208" t="s">
        <v>185</v>
      </c>
      <c r="B7" s="208"/>
      <c r="C7" s="208"/>
      <c r="D7" s="208"/>
      <c r="E7" s="208"/>
      <c r="F7" s="208"/>
      <c r="G7" s="208"/>
      <c r="H7" s="208"/>
      <c r="I7" s="208"/>
      <c r="J7" s="208"/>
    </row>
    <row r="8" spans="1:10" s="9" customFormat="1" ht="42" x14ac:dyDescent="0.2">
      <c r="A8" s="32" t="s">
        <v>112</v>
      </c>
      <c r="B8" s="32" t="s">
        <v>113</v>
      </c>
      <c r="C8" s="33" t="s">
        <v>186</v>
      </c>
      <c r="D8" s="37" t="s">
        <v>11</v>
      </c>
      <c r="E8" s="37" t="s">
        <v>164</v>
      </c>
      <c r="F8" s="209" t="s">
        <v>13</v>
      </c>
      <c r="G8" s="209"/>
      <c r="H8" s="209"/>
      <c r="I8" s="209"/>
      <c r="J8" s="37" t="s">
        <v>0</v>
      </c>
    </row>
    <row r="9" spans="1:10" s="9" customFormat="1" ht="13.5" thickBot="1" x14ac:dyDescent="0.25">
      <c r="A9" s="40">
        <v>1</v>
      </c>
      <c r="B9" s="41">
        <v>2</v>
      </c>
      <c r="C9" s="40">
        <v>3</v>
      </c>
      <c r="D9" s="40">
        <v>4</v>
      </c>
      <c r="E9" s="40">
        <v>5</v>
      </c>
      <c r="F9" s="210">
        <v>5</v>
      </c>
      <c r="G9" s="210"/>
      <c r="H9" s="210"/>
      <c r="I9" s="211"/>
      <c r="J9" s="42">
        <v>6</v>
      </c>
    </row>
    <row r="10" spans="1:10" ht="24.75" customHeight="1" x14ac:dyDescent="0.2">
      <c r="A10" s="212">
        <v>1</v>
      </c>
      <c r="B10" s="215" t="s">
        <v>141</v>
      </c>
      <c r="C10" s="79" t="s">
        <v>188</v>
      </c>
      <c r="D10" s="90">
        <v>60000</v>
      </c>
      <c r="E10" s="43"/>
      <c r="F10" s="218">
        <v>0</v>
      </c>
      <c r="G10" s="219"/>
      <c r="H10" s="219"/>
      <c r="I10" s="220"/>
      <c r="J10" s="204" t="s">
        <v>184</v>
      </c>
    </row>
    <row r="11" spans="1:10" ht="24" customHeight="1" x14ac:dyDescent="0.2">
      <c r="A11" s="213"/>
      <c r="B11" s="216"/>
      <c r="C11" s="80" t="s">
        <v>187</v>
      </c>
      <c r="D11" s="91">
        <v>40000</v>
      </c>
      <c r="E11" s="14"/>
      <c r="F11" s="34"/>
      <c r="G11" s="35"/>
      <c r="H11" s="35"/>
      <c r="I11" s="36"/>
      <c r="J11" s="205"/>
    </row>
    <row r="12" spans="1:10" x14ac:dyDescent="0.2">
      <c r="A12" s="213"/>
      <c r="B12" s="216"/>
      <c r="C12" s="80" t="s">
        <v>165</v>
      </c>
      <c r="D12" s="91">
        <v>20000</v>
      </c>
      <c r="E12" s="14"/>
      <c r="F12" s="221">
        <v>0</v>
      </c>
      <c r="G12" s="222"/>
      <c r="H12" s="222"/>
      <c r="I12" s="223"/>
      <c r="J12" s="205"/>
    </row>
    <row r="13" spans="1:10" x14ac:dyDescent="0.2">
      <c r="A13" s="213"/>
      <c r="B13" s="216"/>
      <c r="C13" s="80" t="s">
        <v>254</v>
      </c>
      <c r="D13" s="91">
        <v>30000</v>
      </c>
      <c r="E13" s="14"/>
      <c r="F13" s="102"/>
      <c r="G13" s="103"/>
      <c r="H13" s="103"/>
      <c r="I13" s="106"/>
      <c r="J13" s="205"/>
    </row>
    <row r="14" spans="1:10" ht="33.75" x14ac:dyDescent="0.2">
      <c r="A14" s="213"/>
      <c r="B14" s="216"/>
      <c r="C14" s="80" t="s">
        <v>190</v>
      </c>
      <c r="D14" s="92">
        <v>50000</v>
      </c>
      <c r="E14" s="83"/>
      <c r="F14" s="221">
        <v>0</v>
      </c>
      <c r="G14" s="222"/>
      <c r="H14" s="222"/>
      <c r="I14" s="223"/>
      <c r="J14" s="205"/>
    </row>
    <row r="15" spans="1:10" x14ac:dyDescent="0.2">
      <c r="A15" s="213"/>
      <c r="B15" s="216"/>
      <c r="C15" s="81" t="s">
        <v>14</v>
      </c>
      <c r="D15" s="92">
        <f>SUM(D10:D14)</f>
        <v>200000</v>
      </c>
      <c r="E15" s="83"/>
      <c r="F15" s="221"/>
      <c r="G15" s="222"/>
      <c r="H15" s="222"/>
      <c r="I15" s="223"/>
      <c r="J15" s="205"/>
    </row>
    <row r="16" spans="1:10" ht="15" thickBot="1" x14ac:dyDescent="0.25">
      <c r="A16" s="214"/>
      <c r="B16" s="217"/>
      <c r="C16" s="82" t="s">
        <v>189</v>
      </c>
      <c r="D16" s="114">
        <v>-252625.46</v>
      </c>
      <c r="E16" s="44"/>
      <c r="F16" s="198"/>
      <c r="G16" s="199"/>
      <c r="H16" s="199"/>
      <c r="I16" s="200"/>
      <c r="J16" s="206"/>
    </row>
    <row r="17" spans="1:10" x14ac:dyDescent="0.2">
      <c r="A17" s="212">
        <v>2</v>
      </c>
      <c r="B17" s="215" t="s">
        <v>149</v>
      </c>
      <c r="C17" s="79" t="s">
        <v>163</v>
      </c>
      <c r="D17" s="94">
        <v>10000</v>
      </c>
      <c r="E17" s="43"/>
      <c r="F17" s="218">
        <v>0</v>
      </c>
      <c r="G17" s="219"/>
      <c r="H17" s="219"/>
      <c r="I17" s="220"/>
      <c r="J17" s="201" t="s">
        <v>184</v>
      </c>
    </row>
    <row r="18" spans="1:10" x14ac:dyDescent="0.2">
      <c r="A18" s="213"/>
      <c r="B18" s="216"/>
      <c r="C18" s="224" t="s">
        <v>169</v>
      </c>
      <c r="D18" s="226">
        <v>25000</v>
      </c>
      <c r="E18" s="14"/>
      <c r="F18" s="221">
        <v>0</v>
      </c>
      <c r="G18" s="222"/>
      <c r="H18" s="222"/>
      <c r="I18" s="223"/>
      <c r="J18" s="202"/>
    </row>
    <row r="19" spans="1:10" ht="13.5" customHeight="1" x14ac:dyDescent="0.2">
      <c r="A19" s="213"/>
      <c r="B19" s="216"/>
      <c r="C19" s="225"/>
      <c r="D19" s="227"/>
      <c r="E19" s="14"/>
      <c r="F19" s="221">
        <v>0</v>
      </c>
      <c r="G19" s="222"/>
      <c r="H19" s="222"/>
      <c r="I19" s="223"/>
      <c r="J19" s="202"/>
    </row>
    <row r="20" spans="1:10" x14ac:dyDescent="0.2">
      <c r="A20" s="213"/>
      <c r="B20" s="216"/>
      <c r="C20" s="80" t="s">
        <v>191</v>
      </c>
      <c r="D20" s="92">
        <v>30000</v>
      </c>
      <c r="E20" s="14"/>
      <c r="F20" s="221">
        <v>0</v>
      </c>
      <c r="G20" s="222"/>
      <c r="H20" s="222"/>
      <c r="I20" s="223"/>
      <c r="J20" s="202"/>
    </row>
    <row r="21" spans="1:10" x14ac:dyDescent="0.2">
      <c r="A21" s="213"/>
      <c r="B21" s="216"/>
      <c r="C21" s="80" t="s">
        <v>192</v>
      </c>
      <c r="D21" s="92">
        <v>25000</v>
      </c>
      <c r="E21" s="14"/>
      <c r="F21" s="46"/>
      <c r="G21" s="47"/>
      <c r="H21" s="47"/>
      <c r="I21" s="50"/>
      <c r="J21" s="202"/>
    </row>
    <row r="22" spans="1:10" x14ac:dyDescent="0.2">
      <c r="A22" s="213"/>
      <c r="B22" s="216"/>
      <c r="C22" s="80" t="s">
        <v>194</v>
      </c>
      <c r="D22" s="92">
        <v>10000</v>
      </c>
      <c r="E22" s="14"/>
      <c r="F22" s="46"/>
      <c r="G22" s="47"/>
      <c r="H22" s="47"/>
      <c r="I22" s="50"/>
      <c r="J22" s="202"/>
    </row>
    <row r="23" spans="1:10" ht="33.75" x14ac:dyDescent="0.2">
      <c r="A23" s="213"/>
      <c r="B23" s="216"/>
      <c r="C23" s="80" t="s">
        <v>195</v>
      </c>
      <c r="D23" s="92">
        <v>50000</v>
      </c>
      <c r="E23" s="83"/>
      <c r="F23" s="46"/>
      <c r="G23" s="47"/>
      <c r="H23" s="47"/>
      <c r="I23" s="50"/>
      <c r="J23" s="202"/>
    </row>
    <row r="24" spans="1:10" ht="14.25" x14ac:dyDescent="0.2">
      <c r="A24" s="213"/>
      <c r="B24" s="216"/>
      <c r="C24" s="81" t="s">
        <v>14</v>
      </c>
      <c r="D24" s="92">
        <f>SUM(D17:D23)</f>
        <v>150000</v>
      </c>
      <c r="E24" s="83"/>
      <c r="F24" s="234"/>
      <c r="G24" s="235"/>
      <c r="H24" s="235"/>
      <c r="I24" s="236"/>
      <c r="J24" s="202"/>
    </row>
    <row r="25" spans="1:10" ht="15" thickBot="1" x14ac:dyDescent="0.25">
      <c r="A25" s="214"/>
      <c r="B25" s="217"/>
      <c r="C25" s="82" t="s">
        <v>189</v>
      </c>
      <c r="D25" s="114">
        <v>315649</v>
      </c>
      <c r="E25" s="44"/>
      <c r="F25" s="198"/>
      <c r="G25" s="199"/>
      <c r="H25" s="199"/>
      <c r="I25" s="200"/>
      <c r="J25" s="203"/>
    </row>
    <row r="26" spans="1:10" ht="18.75" customHeight="1" x14ac:dyDescent="0.2">
      <c r="A26" s="228">
        <v>3</v>
      </c>
      <c r="B26" s="215" t="s">
        <v>150</v>
      </c>
      <c r="C26" s="232" t="s">
        <v>196</v>
      </c>
      <c r="D26" s="233">
        <v>45000</v>
      </c>
      <c r="E26" s="43"/>
      <c r="F26" s="218">
        <v>0</v>
      </c>
      <c r="G26" s="219"/>
      <c r="H26" s="219"/>
      <c r="I26" s="220"/>
      <c r="J26" s="201" t="s">
        <v>184</v>
      </c>
    </row>
    <row r="27" spans="1:10" ht="12.75" customHeight="1" x14ac:dyDescent="0.2">
      <c r="A27" s="229"/>
      <c r="B27" s="230"/>
      <c r="C27" s="225"/>
      <c r="D27" s="227"/>
      <c r="E27" s="14"/>
      <c r="F27" s="60"/>
      <c r="G27" s="61"/>
      <c r="H27" s="61"/>
      <c r="I27" s="65"/>
      <c r="J27" s="202"/>
    </row>
    <row r="28" spans="1:10" ht="15" customHeight="1" x14ac:dyDescent="0.2">
      <c r="A28" s="229"/>
      <c r="B28" s="230"/>
      <c r="C28" s="80" t="s">
        <v>170</v>
      </c>
      <c r="D28" s="92">
        <v>20000</v>
      </c>
      <c r="E28" s="14"/>
      <c r="F28" s="60"/>
      <c r="G28" s="61"/>
      <c r="H28" s="61"/>
      <c r="I28" s="65"/>
      <c r="J28" s="202"/>
    </row>
    <row r="29" spans="1:10" ht="33" customHeight="1" x14ac:dyDescent="0.2">
      <c r="A29" s="229"/>
      <c r="B29" s="230"/>
      <c r="C29" s="80" t="s">
        <v>197</v>
      </c>
      <c r="D29" s="92">
        <v>50000</v>
      </c>
      <c r="E29" s="83"/>
      <c r="F29" s="221">
        <v>0</v>
      </c>
      <c r="G29" s="222"/>
      <c r="H29" s="222"/>
      <c r="I29" s="223"/>
      <c r="J29" s="202"/>
    </row>
    <row r="30" spans="1:10" x14ac:dyDescent="0.2">
      <c r="A30" s="229"/>
      <c r="B30" s="230"/>
      <c r="C30" s="81" t="s">
        <v>14</v>
      </c>
      <c r="D30" s="92">
        <f>SUM(D26:D29)</f>
        <v>115000</v>
      </c>
      <c r="E30" s="83"/>
      <c r="F30" s="60"/>
      <c r="G30" s="61"/>
      <c r="H30" s="61"/>
      <c r="I30" s="65"/>
      <c r="J30" s="202"/>
    </row>
    <row r="31" spans="1:10" ht="15" thickBot="1" x14ac:dyDescent="0.25">
      <c r="A31" s="229"/>
      <c r="B31" s="231"/>
      <c r="C31" s="82" t="s">
        <v>189</v>
      </c>
      <c r="D31" s="93">
        <v>35915.42</v>
      </c>
      <c r="E31" s="44"/>
      <c r="F31" s="198">
        <v>81443</v>
      </c>
      <c r="G31" s="199"/>
      <c r="H31" s="199"/>
      <c r="I31" s="200"/>
      <c r="J31" s="203"/>
    </row>
    <row r="32" spans="1:10" ht="12.75" customHeight="1" x14ac:dyDescent="0.2">
      <c r="A32" s="212">
        <v>4</v>
      </c>
      <c r="B32" s="215" t="s">
        <v>151</v>
      </c>
      <c r="C32" s="80" t="s">
        <v>198</v>
      </c>
      <c r="D32" s="92">
        <v>25000</v>
      </c>
      <c r="E32" s="43"/>
      <c r="F32" s="218">
        <v>0</v>
      </c>
      <c r="G32" s="219"/>
      <c r="H32" s="219"/>
      <c r="I32" s="220"/>
      <c r="J32" s="201" t="s">
        <v>184</v>
      </c>
    </row>
    <row r="33" spans="1:10" x14ac:dyDescent="0.2">
      <c r="A33" s="213"/>
      <c r="B33" s="216"/>
      <c r="C33" s="80" t="s">
        <v>199</v>
      </c>
      <c r="D33" s="92">
        <v>25000</v>
      </c>
      <c r="E33" s="14"/>
      <c r="F33" s="46"/>
      <c r="G33" s="47"/>
      <c r="H33" s="47"/>
      <c r="I33" s="50"/>
      <c r="J33" s="202"/>
    </row>
    <row r="34" spans="1:10" x14ac:dyDescent="0.2">
      <c r="A34" s="213"/>
      <c r="B34" s="216"/>
      <c r="C34" s="80" t="s">
        <v>200</v>
      </c>
      <c r="D34" s="92">
        <v>60000</v>
      </c>
      <c r="E34" s="14"/>
      <c r="F34" s="46"/>
      <c r="G34" s="47"/>
      <c r="H34" s="47"/>
      <c r="I34" s="50"/>
      <c r="J34" s="202"/>
    </row>
    <row r="35" spans="1:10" ht="33.75" x14ac:dyDescent="0.2">
      <c r="A35" s="213"/>
      <c r="B35" s="216"/>
      <c r="C35" s="80" t="s">
        <v>193</v>
      </c>
      <c r="D35" s="92">
        <v>50000</v>
      </c>
      <c r="E35" s="83"/>
      <c r="F35" s="221">
        <v>0</v>
      </c>
      <c r="G35" s="222"/>
      <c r="H35" s="222"/>
      <c r="I35" s="223"/>
      <c r="J35" s="202"/>
    </row>
    <row r="36" spans="1:10" ht="14.25" x14ac:dyDescent="0.2">
      <c r="A36" s="213"/>
      <c r="B36" s="216"/>
      <c r="C36" s="81" t="s">
        <v>14</v>
      </c>
      <c r="D36" s="92">
        <f>SUM(D32:D35)</f>
        <v>160000</v>
      </c>
      <c r="E36" s="83"/>
      <c r="F36" s="48"/>
      <c r="G36" s="49"/>
      <c r="H36" s="49"/>
      <c r="I36" s="51"/>
      <c r="J36" s="202"/>
    </row>
    <row r="37" spans="1:10" ht="15" thickBot="1" x14ac:dyDescent="0.25">
      <c r="A37" s="214"/>
      <c r="B37" s="217"/>
      <c r="C37" s="82" t="s">
        <v>189</v>
      </c>
      <c r="D37" s="93">
        <v>222338</v>
      </c>
      <c r="E37" s="44"/>
      <c r="F37" s="198">
        <v>63164</v>
      </c>
      <c r="G37" s="199"/>
      <c r="H37" s="199"/>
      <c r="I37" s="200"/>
      <c r="J37" s="203"/>
    </row>
    <row r="38" spans="1:10" x14ac:dyDescent="0.2">
      <c r="A38" s="212">
        <v>5</v>
      </c>
      <c r="B38" s="215" t="s">
        <v>118</v>
      </c>
      <c r="C38" s="79" t="s">
        <v>168</v>
      </c>
      <c r="D38" s="94">
        <v>12000</v>
      </c>
      <c r="E38" s="43"/>
      <c r="F38" s="218">
        <v>0</v>
      </c>
      <c r="G38" s="219"/>
      <c r="H38" s="219"/>
      <c r="I38" s="220"/>
      <c r="J38" s="201" t="s">
        <v>184</v>
      </c>
    </row>
    <row r="39" spans="1:10" x14ac:dyDescent="0.2">
      <c r="A39" s="213"/>
      <c r="B39" s="216"/>
      <c r="C39" s="80" t="s">
        <v>16</v>
      </c>
      <c r="D39" s="92">
        <v>50000</v>
      </c>
      <c r="E39" s="14"/>
      <c r="F39" s="221"/>
      <c r="G39" s="222"/>
      <c r="H39" s="222"/>
      <c r="I39" s="223"/>
      <c r="J39" s="202"/>
    </row>
    <row r="40" spans="1:10" x14ac:dyDescent="0.2">
      <c r="A40" s="213"/>
      <c r="B40" s="216"/>
      <c r="C40" s="80" t="s">
        <v>201</v>
      </c>
      <c r="D40" s="92">
        <v>20000</v>
      </c>
      <c r="E40" s="14"/>
      <c r="F40" s="46"/>
      <c r="G40" s="47"/>
      <c r="H40" s="47"/>
      <c r="I40" s="50"/>
      <c r="J40" s="202"/>
    </row>
    <row r="41" spans="1:10" x14ac:dyDescent="0.2">
      <c r="A41" s="213"/>
      <c r="B41" s="216"/>
      <c r="C41" s="80" t="s">
        <v>202</v>
      </c>
      <c r="D41" s="92">
        <v>25000</v>
      </c>
      <c r="E41" s="14"/>
      <c r="F41" s="46"/>
      <c r="G41" s="47"/>
      <c r="H41" s="47"/>
      <c r="I41" s="50"/>
      <c r="J41" s="202"/>
    </row>
    <row r="42" spans="1:10" x14ac:dyDescent="0.2">
      <c r="A42" s="213"/>
      <c r="B42" s="216"/>
      <c r="C42" s="80" t="s">
        <v>203</v>
      </c>
      <c r="D42" s="92">
        <v>5000</v>
      </c>
      <c r="E42" s="14"/>
      <c r="F42" s="46"/>
      <c r="G42" s="47"/>
      <c r="H42" s="47"/>
      <c r="I42" s="50"/>
      <c r="J42" s="202"/>
    </row>
    <row r="43" spans="1:10" x14ac:dyDescent="0.2">
      <c r="A43" s="213"/>
      <c r="B43" s="216"/>
      <c r="C43" s="80" t="s">
        <v>256</v>
      </c>
      <c r="D43" s="92">
        <v>15000</v>
      </c>
      <c r="E43" s="14"/>
      <c r="F43" s="102"/>
      <c r="G43" s="103"/>
      <c r="H43" s="103"/>
      <c r="I43" s="106"/>
      <c r="J43" s="202"/>
    </row>
    <row r="44" spans="1:10" ht="33.75" x14ac:dyDescent="0.2">
      <c r="A44" s="213"/>
      <c r="B44" s="216"/>
      <c r="C44" s="80" t="s">
        <v>247</v>
      </c>
      <c r="D44" s="92">
        <v>50000</v>
      </c>
      <c r="E44" s="83"/>
      <c r="F44" s="221">
        <v>0</v>
      </c>
      <c r="G44" s="222"/>
      <c r="H44" s="222"/>
      <c r="I44" s="223"/>
      <c r="J44" s="202"/>
    </row>
    <row r="45" spans="1:10" x14ac:dyDescent="0.2">
      <c r="A45" s="213"/>
      <c r="B45" s="216"/>
      <c r="C45" s="81" t="s">
        <v>14</v>
      </c>
      <c r="D45" s="92">
        <f>SUM(D38:D44)</f>
        <v>177000</v>
      </c>
      <c r="E45" s="83"/>
      <c r="F45" s="46"/>
      <c r="G45" s="47"/>
      <c r="H45" s="47"/>
      <c r="I45" s="50"/>
      <c r="J45" s="202"/>
    </row>
    <row r="46" spans="1:10" ht="15" thickBot="1" x14ac:dyDescent="0.25">
      <c r="A46" s="214"/>
      <c r="B46" s="217"/>
      <c r="C46" s="82" t="s">
        <v>189</v>
      </c>
      <c r="D46" s="93">
        <v>30597.68</v>
      </c>
      <c r="E46" s="44"/>
      <c r="F46" s="198">
        <v>84993</v>
      </c>
      <c r="G46" s="199"/>
      <c r="H46" s="199"/>
      <c r="I46" s="200"/>
      <c r="J46" s="203"/>
    </row>
    <row r="47" spans="1:10" ht="26.25" customHeight="1" x14ac:dyDescent="0.2">
      <c r="A47" s="212">
        <f>A38+1</f>
        <v>6</v>
      </c>
      <c r="B47" s="215" t="s">
        <v>146</v>
      </c>
      <c r="C47" s="80" t="s">
        <v>204</v>
      </c>
      <c r="D47" s="94">
        <v>12000</v>
      </c>
      <c r="E47" s="43"/>
      <c r="F47" s="52"/>
      <c r="G47" s="53"/>
      <c r="H47" s="53"/>
      <c r="I47" s="54"/>
      <c r="J47" s="201" t="s">
        <v>184</v>
      </c>
    </row>
    <row r="48" spans="1:10" x14ac:dyDescent="0.2">
      <c r="A48" s="213"/>
      <c r="B48" s="216"/>
      <c r="C48" s="80" t="s">
        <v>157</v>
      </c>
      <c r="D48" s="91">
        <v>15000</v>
      </c>
      <c r="E48" s="14"/>
      <c r="F48" s="46"/>
      <c r="G48" s="47"/>
      <c r="H48" s="47"/>
      <c r="I48" s="50"/>
      <c r="J48" s="202"/>
    </row>
    <row r="49" spans="1:10" ht="33.75" x14ac:dyDescent="0.2">
      <c r="A49" s="213"/>
      <c r="B49" s="216"/>
      <c r="C49" s="80" t="s">
        <v>197</v>
      </c>
      <c r="D49" s="92">
        <v>50000</v>
      </c>
      <c r="E49" s="83"/>
      <c r="F49" s="221">
        <v>0</v>
      </c>
      <c r="G49" s="222"/>
      <c r="H49" s="222"/>
      <c r="I49" s="223"/>
      <c r="J49" s="202"/>
    </row>
    <row r="50" spans="1:10" ht="14.25" x14ac:dyDescent="0.2">
      <c r="A50" s="213"/>
      <c r="B50" s="216"/>
      <c r="C50" s="81" t="s">
        <v>14</v>
      </c>
      <c r="D50" s="92">
        <f>SUM(D47:D49)</f>
        <v>77000</v>
      </c>
      <c r="E50" s="83"/>
      <c r="F50" s="48"/>
      <c r="G50" s="49"/>
      <c r="H50" s="49"/>
      <c r="I50" s="51"/>
      <c r="J50" s="202"/>
    </row>
    <row r="51" spans="1:10" ht="15" thickBot="1" x14ac:dyDescent="0.25">
      <c r="A51" s="214"/>
      <c r="B51" s="217"/>
      <c r="C51" s="82" t="s">
        <v>189</v>
      </c>
      <c r="D51" s="93">
        <v>104534.08</v>
      </c>
      <c r="E51" s="44"/>
      <c r="F51" s="198">
        <v>14278</v>
      </c>
      <c r="G51" s="199"/>
      <c r="H51" s="199"/>
      <c r="I51" s="200"/>
      <c r="J51" s="203"/>
    </row>
    <row r="52" spans="1:10" x14ac:dyDescent="0.2">
      <c r="A52" s="212">
        <v>7</v>
      </c>
      <c r="B52" s="215" t="s">
        <v>145</v>
      </c>
      <c r="C52" s="80" t="s">
        <v>204</v>
      </c>
      <c r="D52" s="94">
        <v>12000</v>
      </c>
      <c r="E52" s="43"/>
      <c r="F52" s="218">
        <v>0</v>
      </c>
      <c r="G52" s="219"/>
      <c r="H52" s="219"/>
      <c r="I52" s="220"/>
      <c r="J52" s="201" t="s">
        <v>184</v>
      </c>
    </row>
    <row r="53" spans="1:10" x14ac:dyDescent="0.2">
      <c r="A53" s="213"/>
      <c r="B53" s="216"/>
      <c r="C53" s="80" t="s">
        <v>205</v>
      </c>
      <c r="D53" s="92">
        <v>160000</v>
      </c>
      <c r="E53" s="14"/>
      <c r="F53" s="221">
        <v>0</v>
      </c>
      <c r="G53" s="222"/>
      <c r="H53" s="222"/>
      <c r="I53" s="223"/>
      <c r="J53" s="202"/>
    </row>
    <row r="54" spans="1:10" x14ac:dyDescent="0.2">
      <c r="A54" s="213"/>
      <c r="B54" s="216"/>
      <c r="C54" s="80" t="s">
        <v>159</v>
      </c>
      <c r="D54" s="92">
        <v>15000</v>
      </c>
      <c r="E54" s="14"/>
      <c r="F54" s="102"/>
      <c r="G54" s="103"/>
      <c r="H54" s="103"/>
      <c r="I54" s="106"/>
      <c r="J54" s="202"/>
    </row>
    <row r="55" spans="1:10" ht="33.75" x14ac:dyDescent="0.2">
      <c r="A55" s="213"/>
      <c r="B55" s="216"/>
      <c r="C55" s="80" t="s">
        <v>197</v>
      </c>
      <c r="D55" s="92">
        <v>50000</v>
      </c>
      <c r="E55" s="83"/>
      <c r="F55" s="221">
        <v>0</v>
      </c>
      <c r="G55" s="222"/>
      <c r="H55" s="222"/>
      <c r="I55" s="223"/>
      <c r="J55" s="202"/>
    </row>
    <row r="56" spans="1:10" ht="14.25" x14ac:dyDescent="0.2">
      <c r="A56" s="213"/>
      <c r="B56" s="216"/>
      <c r="C56" s="81" t="s">
        <v>14</v>
      </c>
      <c r="D56" s="92">
        <f>SUM(D52:D55)</f>
        <v>237000</v>
      </c>
      <c r="E56" s="83"/>
      <c r="F56" s="48"/>
      <c r="G56" s="49"/>
      <c r="H56" s="49"/>
      <c r="I56" s="51"/>
      <c r="J56" s="202"/>
    </row>
    <row r="57" spans="1:10" ht="15" thickBot="1" x14ac:dyDescent="0.25">
      <c r="A57" s="214"/>
      <c r="B57" s="217"/>
      <c r="C57" s="82" t="s">
        <v>189</v>
      </c>
      <c r="D57" s="114">
        <v>-101018</v>
      </c>
      <c r="E57" s="45"/>
      <c r="F57" s="55"/>
      <c r="G57" s="56"/>
      <c r="H57" s="56"/>
      <c r="I57" s="57"/>
      <c r="J57" s="203"/>
    </row>
    <row r="58" spans="1:10" x14ac:dyDescent="0.2">
      <c r="A58" s="212">
        <v>8</v>
      </c>
      <c r="B58" s="215" t="s">
        <v>119</v>
      </c>
      <c r="C58" s="79" t="s">
        <v>207</v>
      </c>
      <c r="D58" s="94">
        <v>450000</v>
      </c>
      <c r="E58" s="84"/>
      <c r="F58" s="219">
        <v>0</v>
      </c>
      <c r="G58" s="219"/>
      <c r="H58" s="219"/>
      <c r="I58" s="220"/>
      <c r="J58" s="201" t="s">
        <v>184</v>
      </c>
    </row>
    <row r="59" spans="1:10" x14ac:dyDescent="0.2">
      <c r="A59" s="213"/>
      <c r="B59" s="216"/>
      <c r="C59" s="80" t="s">
        <v>155</v>
      </c>
      <c r="D59" s="92">
        <v>10000</v>
      </c>
      <c r="E59" s="85"/>
      <c r="F59" s="47"/>
      <c r="G59" s="47"/>
      <c r="H59" s="47"/>
      <c r="I59" s="50"/>
      <c r="J59" s="202"/>
    </row>
    <row r="60" spans="1:10" x14ac:dyDescent="0.2">
      <c r="A60" s="213"/>
      <c r="B60" s="216"/>
      <c r="C60" s="80" t="s">
        <v>206</v>
      </c>
      <c r="D60" s="96">
        <v>25000</v>
      </c>
      <c r="E60" s="85"/>
      <c r="F60" s="47"/>
      <c r="G60" s="47"/>
      <c r="H60" s="47"/>
      <c r="I60" s="50"/>
      <c r="J60" s="202"/>
    </row>
    <row r="61" spans="1:10" ht="33.75" x14ac:dyDescent="0.2">
      <c r="A61" s="213"/>
      <c r="B61" s="216"/>
      <c r="C61" s="80" t="s">
        <v>193</v>
      </c>
      <c r="D61" s="92">
        <v>50000</v>
      </c>
      <c r="E61" s="86"/>
      <c r="F61" s="46"/>
      <c r="G61" s="47"/>
      <c r="H61" s="47"/>
      <c r="I61" s="50"/>
      <c r="J61" s="202"/>
    </row>
    <row r="62" spans="1:10" x14ac:dyDescent="0.2">
      <c r="A62" s="213"/>
      <c r="B62" s="216"/>
      <c r="C62" s="81" t="s">
        <v>14</v>
      </c>
      <c r="D62" s="92">
        <f>SUM(D58:D61)</f>
        <v>535000</v>
      </c>
      <c r="E62" s="83"/>
      <c r="F62" s="46"/>
      <c r="G62" s="47"/>
      <c r="H62" s="47"/>
      <c r="I62" s="50"/>
      <c r="J62" s="202"/>
    </row>
    <row r="63" spans="1:10" ht="15.75" thickBot="1" x14ac:dyDescent="0.25">
      <c r="A63" s="214"/>
      <c r="B63" s="217"/>
      <c r="C63" s="82" t="s">
        <v>189</v>
      </c>
      <c r="D63" s="93">
        <v>644393.93999999994</v>
      </c>
      <c r="E63" s="44"/>
      <c r="F63" s="237">
        <v>-144365</v>
      </c>
      <c r="G63" s="238"/>
      <c r="H63" s="238"/>
      <c r="I63" s="239"/>
      <c r="J63" s="203"/>
    </row>
    <row r="64" spans="1:10" x14ac:dyDescent="0.2">
      <c r="A64" s="212">
        <v>9</v>
      </c>
      <c r="B64" s="215" t="s">
        <v>144</v>
      </c>
      <c r="C64" s="79" t="s">
        <v>209</v>
      </c>
      <c r="D64" s="94">
        <v>10000</v>
      </c>
      <c r="E64" s="84"/>
      <c r="F64" s="219">
        <v>0</v>
      </c>
      <c r="G64" s="219"/>
      <c r="H64" s="219"/>
      <c r="I64" s="220"/>
      <c r="J64" s="201" t="s">
        <v>184</v>
      </c>
    </row>
    <row r="65" spans="1:10" ht="33.75" x14ac:dyDescent="0.2">
      <c r="A65" s="213"/>
      <c r="B65" s="216"/>
      <c r="C65" s="80" t="s">
        <v>208</v>
      </c>
      <c r="D65" s="92">
        <v>50000</v>
      </c>
      <c r="E65" s="83"/>
      <c r="F65" s="222">
        <v>0</v>
      </c>
      <c r="G65" s="222"/>
      <c r="H65" s="222"/>
      <c r="I65" s="223"/>
      <c r="J65" s="202"/>
    </row>
    <row r="66" spans="1:10" x14ac:dyDescent="0.2">
      <c r="A66" s="213"/>
      <c r="B66" s="216"/>
      <c r="C66" s="80" t="s">
        <v>154</v>
      </c>
      <c r="D66" s="92">
        <v>250000</v>
      </c>
      <c r="E66" s="86"/>
      <c r="F66" s="47"/>
      <c r="G66" s="47"/>
      <c r="H66" s="47"/>
      <c r="I66" s="50"/>
      <c r="J66" s="202"/>
    </row>
    <row r="67" spans="1:10" ht="12.75" customHeight="1" x14ac:dyDescent="0.2">
      <c r="A67" s="213"/>
      <c r="B67" s="216"/>
      <c r="C67" s="80" t="s">
        <v>254</v>
      </c>
      <c r="D67" s="92">
        <v>15000</v>
      </c>
      <c r="E67" s="86"/>
      <c r="F67" s="47"/>
      <c r="G67" s="47"/>
      <c r="H67" s="47"/>
      <c r="I67" s="50"/>
      <c r="J67" s="202"/>
    </row>
    <row r="68" spans="1:10" ht="14.25" x14ac:dyDescent="0.2">
      <c r="A68" s="213"/>
      <c r="B68" s="216"/>
      <c r="C68" s="81" t="s">
        <v>14</v>
      </c>
      <c r="D68" s="92">
        <f>SUM(D64:D67)</f>
        <v>325000</v>
      </c>
      <c r="E68" s="86"/>
      <c r="F68" s="48"/>
      <c r="G68" s="49"/>
      <c r="H68" s="49"/>
      <c r="I68" s="51"/>
      <c r="J68" s="202"/>
    </row>
    <row r="69" spans="1:10" ht="15" thickBot="1" x14ac:dyDescent="0.25">
      <c r="A69" s="214"/>
      <c r="B69" s="217"/>
      <c r="C69" s="82" t="s">
        <v>189</v>
      </c>
      <c r="D69" s="93">
        <v>164035</v>
      </c>
      <c r="E69" s="44"/>
      <c r="F69" s="198">
        <v>14166</v>
      </c>
      <c r="G69" s="199"/>
      <c r="H69" s="199"/>
      <c r="I69" s="200"/>
      <c r="J69" s="203"/>
    </row>
    <row r="70" spans="1:10" x14ac:dyDescent="0.2">
      <c r="A70" s="212">
        <v>10</v>
      </c>
      <c r="B70" s="215" t="s">
        <v>9</v>
      </c>
      <c r="C70" s="79" t="s">
        <v>209</v>
      </c>
      <c r="D70" s="94">
        <v>10000</v>
      </c>
      <c r="E70" s="43"/>
      <c r="F70" s="218">
        <v>0</v>
      </c>
      <c r="G70" s="219"/>
      <c r="H70" s="219"/>
      <c r="I70" s="220"/>
      <c r="J70" s="201" t="s">
        <v>184</v>
      </c>
    </row>
    <row r="71" spans="1:10" ht="12.75" customHeight="1" x14ac:dyDescent="0.2">
      <c r="A71" s="213"/>
      <c r="B71" s="216"/>
      <c r="C71" s="80" t="s">
        <v>210</v>
      </c>
      <c r="D71" s="92">
        <v>400000</v>
      </c>
      <c r="E71" s="14"/>
      <c r="F71" s="48"/>
      <c r="G71" s="49"/>
      <c r="H71" s="49"/>
      <c r="I71" s="51"/>
      <c r="J71" s="202"/>
    </row>
    <row r="72" spans="1:10" ht="33.75" x14ac:dyDescent="0.2">
      <c r="A72" s="213"/>
      <c r="B72" s="216"/>
      <c r="C72" s="80" t="s">
        <v>197</v>
      </c>
      <c r="D72" s="92">
        <v>50000</v>
      </c>
      <c r="E72" s="83"/>
      <c r="F72" s="221">
        <v>0</v>
      </c>
      <c r="G72" s="222"/>
      <c r="H72" s="222"/>
      <c r="I72" s="223"/>
      <c r="J72" s="202"/>
    </row>
    <row r="73" spans="1:10" ht="14.25" x14ac:dyDescent="0.2">
      <c r="A73" s="213"/>
      <c r="B73" s="216"/>
      <c r="C73" s="81" t="s">
        <v>14</v>
      </c>
      <c r="D73" s="92">
        <f>SUM(D70:D72)</f>
        <v>460000</v>
      </c>
      <c r="E73" s="83"/>
      <c r="F73" s="48"/>
      <c r="G73" s="49"/>
      <c r="H73" s="49"/>
      <c r="I73" s="51"/>
      <c r="J73" s="202"/>
    </row>
    <row r="74" spans="1:10" ht="15" thickBot="1" x14ac:dyDescent="0.25">
      <c r="A74" s="214"/>
      <c r="B74" s="217"/>
      <c r="C74" s="82" t="s">
        <v>189</v>
      </c>
      <c r="D74" s="95">
        <v>215108</v>
      </c>
      <c r="E74" s="45"/>
      <c r="F74" s="55"/>
      <c r="G74" s="56"/>
      <c r="H74" s="56"/>
      <c r="I74" s="57"/>
      <c r="J74" s="203"/>
    </row>
    <row r="75" spans="1:10" x14ac:dyDescent="0.2">
      <c r="A75" s="212">
        <f>A70+1</f>
        <v>11</v>
      </c>
      <c r="B75" s="215" t="s">
        <v>120</v>
      </c>
      <c r="C75" s="79" t="s">
        <v>209</v>
      </c>
      <c r="D75" s="94">
        <v>15000</v>
      </c>
      <c r="E75" s="84"/>
      <c r="F75" s="219">
        <v>0</v>
      </c>
      <c r="G75" s="219"/>
      <c r="H75" s="219"/>
      <c r="I75" s="220"/>
      <c r="J75" s="201" t="s">
        <v>184</v>
      </c>
    </row>
    <row r="76" spans="1:10" ht="33.75" x14ac:dyDescent="0.2">
      <c r="A76" s="213"/>
      <c r="B76" s="216"/>
      <c r="C76" s="80" t="s">
        <v>208</v>
      </c>
      <c r="D76" s="92">
        <v>50000</v>
      </c>
      <c r="E76" s="85"/>
      <c r="F76" s="47"/>
      <c r="G76" s="47"/>
      <c r="H76" s="47"/>
      <c r="I76" s="50"/>
      <c r="J76" s="202"/>
    </row>
    <row r="77" spans="1:10" x14ac:dyDescent="0.2">
      <c r="A77" s="213"/>
      <c r="B77" s="216"/>
      <c r="C77" s="80" t="s">
        <v>278</v>
      </c>
      <c r="D77" s="92">
        <v>50000</v>
      </c>
      <c r="E77" s="85"/>
      <c r="F77" s="47"/>
      <c r="G77" s="47"/>
      <c r="H77" s="47"/>
      <c r="I77" s="50"/>
      <c r="J77" s="202"/>
    </row>
    <row r="78" spans="1:10" ht="21.75" customHeight="1" x14ac:dyDescent="0.2">
      <c r="A78" s="213"/>
      <c r="B78" s="216"/>
      <c r="C78" s="80" t="s">
        <v>279</v>
      </c>
      <c r="D78" s="92">
        <v>25000</v>
      </c>
      <c r="E78" s="83"/>
      <c r="F78" s="222">
        <v>0</v>
      </c>
      <c r="G78" s="222"/>
      <c r="H78" s="222"/>
      <c r="I78" s="223"/>
      <c r="J78" s="202"/>
    </row>
    <row r="79" spans="1:10" ht="15" customHeight="1" x14ac:dyDescent="0.2">
      <c r="A79" s="213"/>
      <c r="B79" s="216"/>
      <c r="C79" s="81" t="s">
        <v>14</v>
      </c>
      <c r="D79" s="92">
        <f>SUM(D75:D78)</f>
        <v>140000</v>
      </c>
      <c r="E79" s="83"/>
      <c r="F79" s="47"/>
      <c r="G79" s="47"/>
      <c r="H79" s="47"/>
      <c r="I79" s="50"/>
      <c r="J79" s="202"/>
    </row>
    <row r="80" spans="1:10" ht="13.5" thickBot="1" x14ac:dyDescent="0.25">
      <c r="A80" s="214"/>
      <c r="B80" s="217"/>
      <c r="C80" s="82" t="s">
        <v>189</v>
      </c>
      <c r="D80" s="95">
        <v>145012</v>
      </c>
      <c r="E80" s="87"/>
      <c r="F80" s="69"/>
      <c r="G80" s="70"/>
      <c r="H80" s="70"/>
      <c r="I80" s="71"/>
      <c r="J80" s="203"/>
    </row>
    <row r="81" spans="1:10" ht="12" customHeight="1" x14ac:dyDescent="0.2">
      <c r="A81" s="213">
        <v>12</v>
      </c>
      <c r="B81" s="216" t="s">
        <v>18</v>
      </c>
      <c r="C81" s="80" t="s">
        <v>209</v>
      </c>
      <c r="D81" s="92">
        <v>12000</v>
      </c>
      <c r="E81" s="14"/>
      <c r="F81" s="46"/>
      <c r="G81" s="47"/>
      <c r="H81" s="47"/>
      <c r="I81" s="50"/>
      <c r="J81" s="202" t="s">
        <v>184</v>
      </c>
    </row>
    <row r="82" spans="1:10" ht="12" customHeight="1" x14ac:dyDescent="0.2">
      <c r="A82" s="213"/>
      <c r="B82" s="216"/>
      <c r="C82" s="80" t="s">
        <v>211</v>
      </c>
      <c r="D82" s="92">
        <v>25000</v>
      </c>
      <c r="E82" s="14"/>
      <c r="F82" s="46"/>
      <c r="G82" s="47"/>
      <c r="H82" s="47"/>
      <c r="I82" s="50"/>
      <c r="J82" s="202"/>
    </row>
    <row r="83" spans="1:10" ht="12" customHeight="1" x14ac:dyDescent="0.2">
      <c r="A83" s="213"/>
      <c r="B83" s="216"/>
      <c r="C83" s="80" t="s">
        <v>159</v>
      </c>
      <c r="D83" s="92">
        <v>25000</v>
      </c>
      <c r="E83" s="14"/>
      <c r="F83" s="102"/>
      <c r="G83" s="103"/>
      <c r="H83" s="103"/>
      <c r="I83" s="106"/>
      <c r="J83" s="202"/>
    </row>
    <row r="84" spans="1:10" ht="33.75" x14ac:dyDescent="0.2">
      <c r="A84" s="213"/>
      <c r="B84" s="216"/>
      <c r="C84" s="80" t="s">
        <v>193</v>
      </c>
      <c r="D84" s="92">
        <v>50000</v>
      </c>
      <c r="E84" s="14"/>
      <c r="F84" s="46"/>
      <c r="G84" s="47"/>
      <c r="H84" s="47"/>
      <c r="I84" s="50"/>
      <c r="J84" s="202"/>
    </row>
    <row r="85" spans="1:10" x14ac:dyDescent="0.2">
      <c r="A85" s="213"/>
      <c r="B85" s="216"/>
      <c r="C85" s="80" t="s">
        <v>14</v>
      </c>
      <c r="D85" s="92">
        <f>SUM(D81:D84)</f>
        <v>112000</v>
      </c>
      <c r="E85" s="14"/>
      <c r="F85" s="46"/>
      <c r="G85" s="47"/>
      <c r="H85" s="47"/>
      <c r="I85" s="50"/>
      <c r="J85" s="202"/>
    </row>
    <row r="86" spans="1:10" ht="13.5" thickBot="1" x14ac:dyDescent="0.25">
      <c r="A86" s="214"/>
      <c r="B86" s="217"/>
      <c r="C86" s="82" t="s">
        <v>189</v>
      </c>
      <c r="D86" s="114">
        <v>-178371.51</v>
      </c>
      <c r="E86" s="87"/>
      <c r="F86" s="69"/>
      <c r="G86" s="70"/>
      <c r="H86" s="70"/>
      <c r="I86" s="71"/>
      <c r="J86" s="203"/>
    </row>
    <row r="87" spans="1:10" x14ac:dyDescent="0.2">
      <c r="A87" s="213">
        <v>13</v>
      </c>
      <c r="B87" s="216" t="s">
        <v>213</v>
      </c>
      <c r="C87" s="80" t="s">
        <v>209</v>
      </c>
      <c r="D87" s="92">
        <v>15000</v>
      </c>
      <c r="E87" s="243"/>
      <c r="F87" s="46"/>
      <c r="G87" s="47"/>
      <c r="H87" s="47"/>
      <c r="I87" s="50"/>
      <c r="J87" s="202" t="s">
        <v>184</v>
      </c>
    </row>
    <row r="88" spans="1:10" ht="45.75" customHeight="1" x14ac:dyDescent="0.2">
      <c r="A88" s="213"/>
      <c r="B88" s="216"/>
      <c r="C88" s="80" t="s">
        <v>208</v>
      </c>
      <c r="D88" s="92">
        <v>50000</v>
      </c>
      <c r="E88" s="243"/>
      <c r="F88" s="46"/>
      <c r="G88" s="47"/>
      <c r="H88" s="47"/>
      <c r="I88" s="50"/>
      <c r="J88" s="202"/>
    </row>
    <row r="89" spans="1:10" ht="13.5" thickBot="1" x14ac:dyDescent="0.25">
      <c r="A89" s="213"/>
      <c r="B89" s="216"/>
      <c r="C89" s="81" t="s">
        <v>14</v>
      </c>
      <c r="D89" s="92">
        <f>SUM(D87:D88)</f>
        <v>65000</v>
      </c>
      <c r="E89" s="243"/>
      <c r="F89" s="240">
        <v>0</v>
      </c>
      <c r="G89" s="241"/>
      <c r="H89" s="241"/>
      <c r="I89" s="242"/>
      <c r="J89" s="202"/>
    </row>
    <row r="90" spans="1:10" ht="14.25" customHeight="1" thickBot="1" x14ac:dyDescent="0.25">
      <c r="A90" s="214"/>
      <c r="B90" s="217"/>
      <c r="C90" s="82" t="s">
        <v>189</v>
      </c>
      <c r="D90" s="95">
        <v>229237.55</v>
      </c>
      <c r="E90" s="244"/>
      <c r="F90" s="55"/>
      <c r="G90" s="56"/>
      <c r="H90" s="56"/>
      <c r="I90" s="57"/>
      <c r="J90" s="203"/>
    </row>
    <row r="91" spans="1:10" ht="13.5" customHeight="1" x14ac:dyDescent="0.2">
      <c r="A91" s="212">
        <v>14</v>
      </c>
      <c r="B91" s="215" t="s">
        <v>4</v>
      </c>
      <c r="C91" s="79" t="s">
        <v>209</v>
      </c>
      <c r="D91" s="90">
        <v>15000</v>
      </c>
      <c r="E91" s="43"/>
      <c r="F91" s="218">
        <v>0</v>
      </c>
      <c r="G91" s="219"/>
      <c r="H91" s="219"/>
      <c r="I91" s="220"/>
      <c r="J91" s="201" t="s">
        <v>184</v>
      </c>
    </row>
    <row r="92" spans="1:10" x14ac:dyDescent="0.2">
      <c r="A92" s="213"/>
      <c r="B92" s="216"/>
      <c r="C92" s="80" t="s">
        <v>214</v>
      </c>
      <c r="D92" s="92">
        <v>600000</v>
      </c>
      <c r="E92" s="14"/>
      <c r="F92" s="46"/>
      <c r="G92" s="47"/>
      <c r="H92" s="47"/>
      <c r="I92" s="50"/>
      <c r="J92" s="202"/>
    </row>
    <row r="93" spans="1:10" ht="33.75" x14ac:dyDescent="0.2">
      <c r="A93" s="213"/>
      <c r="B93" s="216"/>
      <c r="C93" s="80" t="s">
        <v>197</v>
      </c>
      <c r="D93" s="92">
        <v>50000</v>
      </c>
      <c r="E93" s="83"/>
      <c r="F93" s="221">
        <v>0</v>
      </c>
      <c r="G93" s="222"/>
      <c r="H93" s="222"/>
      <c r="I93" s="223"/>
      <c r="J93" s="202"/>
    </row>
    <row r="94" spans="1:10" x14ac:dyDescent="0.2">
      <c r="A94" s="213"/>
      <c r="B94" s="216"/>
      <c r="C94" s="81" t="s">
        <v>14</v>
      </c>
      <c r="D94" s="98">
        <f>SUM(D91:D93)</f>
        <v>665000</v>
      </c>
      <c r="E94" s="83"/>
      <c r="F94" s="46"/>
      <c r="G94" s="47"/>
      <c r="H94" s="47"/>
      <c r="I94" s="50"/>
      <c r="J94" s="202"/>
    </row>
    <row r="95" spans="1:10" ht="15" thickBot="1" x14ac:dyDescent="0.25">
      <c r="A95" s="214"/>
      <c r="B95" s="217"/>
      <c r="C95" s="82" t="s">
        <v>166</v>
      </c>
      <c r="D95" s="93">
        <v>435628</v>
      </c>
      <c r="E95" s="44"/>
      <c r="F95" s="198">
        <v>57075</v>
      </c>
      <c r="G95" s="199"/>
      <c r="H95" s="199"/>
      <c r="I95" s="200"/>
      <c r="J95" s="203"/>
    </row>
    <row r="96" spans="1:10" x14ac:dyDescent="0.2">
      <c r="A96" s="213">
        <v>15</v>
      </c>
      <c r="B96" s="216" t="s">
        <v>121</v>
      </c>
      <c r="C96" s="80" t="s">
        <v>209</v>
      </c>
      <c r="D96" s="92">
        <v>15000</v>
      </c>
      <c r="E96" s="14"/>
      <c r="F96" s="221">
        <v>0</v>
      </c>
      <c r="G96" s="222"/>
      <c r="H96" s="222"/>
      <c r="I96" s="223"/>
      <c r="J96" s="202" t="s">
        <v>184</v>
      </c>
    </row>
    <row r="97" spans="1:10" x14ac:dyDescent="0.2">
      <c r="A97" s="213"/>
      <c r="B97" s="216"/>
      <c r="C97" s="80" t="s">
        <v>215</v>
      </c>
      <c r="D97" s="92">
        <v>80000</v>
      </c>
      <c r="E97" s="14"/>
      <c r="F97" s="46"/>
      <c r="G97" s="47"/>
      <c r="H97" s="47"/>
      <c r="I97" s="50"/>
      <c r="J97" s="202"/>
    </row>
    <row r="98" spans="1:10" ht="22.5" x14ac:dyDescent="0.2">
      <c r="A98" s="213"/>
      <c r="B98" s="216"/>
      <c r="C98" s="80" t="s">
        <v>216</v>
      </c>
      <c r="D98" s="92">
        <v>25000</v>
      </c>
      <c r="E98" s="14"/>
      <c r="F98" s="46"/>
      <c r="G98" s="47"/>
      <c r="H98" s="47"/>
      <c r="I98" s="50"/>
      <c r="J98" s="202"/>
    </row>
    <row r="99" spans="1:10" x14ac:dyDescent="0.2">
      <c r="A99" s="213"/>
      <c r="B99" s="216"/>
      <c r="C99" s="80" t="s">
        <v>223</v>
      </c>
      <c r="D99" s="92"/>
      <c r="E99" s="14"/>
      <c r="F99" s="102"/>
      <c r="G99" s="103"/>
      <c r="H99" s="103"/>
      <c r="I99" s="106"/>
      <c r="J99" s="202"/>
    </row>
    <row r="100" spans="1:10" ht="33.75" x14ac:dyDescent="0.2">
      <c r="A100" s="213"/>
      <c r="B100" s="216"/>
      <c r="C100" s="80" t="s">
        <v>190</v>
      </c>
      <c r="D100" s="92">
        <v>50000</v>
      </c>
      <c r="E100" s="83"/>
      <c r="F100" s="221"/>
      <c r="G100" s="222"/>
      <c r="H100" s="222"/>
      <c r="I100" s="223"/>
      <c r="J100" s="202"/>
    </row>
    <row r="101" spans="1:10" x14ac:dyDescent="0.2">
      <c r="A101" s="213"/>
      <c r="B101" s="216"/>
      <c r="C101" s="81" t="s">
        <v>14</v>
      </c>
      <c r="D101" s="98">
        <f>SUM(D96:D100)</f>
        <v>170000</v>
      </c>
      <c r="E101" s="83"/>
      <c r="F101" s="46"/>
      <c r="G101" s="47"/>
      <c r="H101" s="47"/>
      <c r="I101" s="50"/>
      <c r="J101" s="202"/>
    </row>
    <row r="102" spans="1:10" ht="15" thickBot="1" x14ac:dyDescent="0.25">
      <c r="A102" s="214"/>
      <c r="B102" s="217"/>
      <c r="C102" s="82" t="s">
        <v>189</v>
      </c>
      <c r="D102" s="114">
        <v>-15849.32</v>
      </c>
      <c r="E102" s="44"/>
      <c r="F102" s="198">
        <v>118427</v>
      </c>
      <c r="G102" s="199"/>
      <c r="H102" s="199"/>
      <c r="I102" s="200"/>
      <c r="J102" s="203"/>
    </row>
    <row r="103" spans="1:10" ht="15.75" customHeight="1" x14ac:dyDescent="0.2">
      <c r="A103" s="212">
        <v>16</v>
      </c>
      <c r="B103" s="215" t="s">
        <v>122</v>
      </c>
      <c r="C103" s="79" t="s">
        <v>217</v>
      </c>
      <c r="D103" s="94">
        <v>140000</v>
      </c>
      <c r="E103" s="43"/>
      <c r="F103" s="218">
        <v>0</v>
      </c>
      <c r="G103" s="219"/>
      <c r="H103" s="219"/>
      <c r="I103" s="220"/>
      <c r="J103" s="201" t="s">
        <v>184</v>
      </c>
    </row>
    <row r="104" spans="1:10" x14ac:dyDescent="0.2">
      <c r="A104" s="213"/>
      <c r="B104" s="216"/>
      <c r="C104" s="80" t="s">
        <v>212</v>
      </c>
      <c r="D104" s="92">
        <v>15000</v>
      </c>
      <c r="E104" s="14"/>
      <c r="F104" s="221">
        <v>0</v>
      </c>
      <c r="G104" s="222"/>
      <c r="H104" s="222"/>
      <c r="I104" s="223"/>
      <c r="J104" s="202"/>
    </row>
    <row r="105" spans="1:10" ht="33.75" x14ac:dyDescent="0.2">
      <c r="A105" s="213"/>
      <c r="B105" s="216"/>
      <c r="C105" s="80" t="s">
        <v>197</v>
      </c>
      <c r="D105" s="92">
        <v>50000</v>
      </c>
      <c r="E105" s="83"/>
      <c r="F105" s="221">
        <v>0</v>
      </c>
      <c r="G105" s="222"/>
      <c r="H105" s="222"/>
      <c r="I105" s="223"/>
      <c r="J105" s="202"/>
    </row>
    <row r="106" spans="1:10" x14ac:dyDescent="0.2">
      <c r="A106" s="213"/>
      <c r="B106" s="216"/>
      <c r="C106" s="81" t="s">
        <v>14</v>
      </c>
      <c r="D106" s="98">
        <f>SUM(D103:D105)</f>
        <v>205000</v>
      </c>
      <c r="E106" s="83"/>
      <c r="F106" s="46"/>
      <c r="G106" s="47"/>
      <c r="H106" s="47"/>
      <c r="I106" s="50"/>
      <c r="J106" s="202"/>
    </row>
    <row r="107" spans="1:10" ht="15" thickBot="1" x14ac:dyDescent="0.25">
      <c r="A107" s="214"/>
      <c r="B107" s="217"/>
      <c r="C107" s="82" t="s">
        <v>189</v>
      </c>
      <c r="D107" s="93">
        <v>101798.03</v>
      </c>
      <c r="E107" s="44"/>
      <c r="F107" s="198">
        <v>94714</v>
      </c>
      <c r="G107" s="199"/>
      <c r="H107" s="199"/>
      <c r="I107" s="200"/>
      <c r="J107" s="203"/>
    </row>
    <row r="108" spans="1:10" ht="12.6" customHeight="1" x14ac:dyDescent="0.2">
      <c r="A108" s="213">
        <v>17</v>
      </c>
      <c r="B108" s="216" t="s">
        <v>123</v>
      </c>
      <c r="C108" s="80" t="s">
        <v>218</v>
      </c>
      <c r="D108" s="92">
        <v>180000</v>
      </c>
      <c r="E108" s="14"/>
      <c r="F108" s="46"/>
      <c r="G108" s="47"/>
      <c r="H108" s="47"/>
      <c r="I108" s="50"/>
      <c r="J108" s="202" t="s">
        <v>184</v>
      </c>
    </row>
    <row r="109" spans="1:10" ht="12.6" customHeight="1" x14ac:dyDescent="0.2">
      <c r="A109" s="213"/>
      <c r="B109" s="216"/>
      <c r="C109" s="80" t="s">
        <v>255</v>
      </c>
      <c r="D109" s="92">
        <v>15000</v>
      </c>
      <c r="E109" s="14"/>
      <c r="F109" s="102"/>
      <c r="G109" s="103"/>
      <c r="H109" s="103"/>
      <c r="I109" s="106"/>
      <c r="J109" s="202"/>
    </row>
    <row r="110" spans="1:10" x14ac:dyDescent="0.2">
      <c r="A110" s="213"/>
      <c r="B110" s="216"/>
      <c r="C110" s="80" t="s">
        <v>212</v>
      </c>
      <c r="D110" s="92">
        <v>20000</v>
      </c>
      <c r="E110" s="14"/>
      <c r="F110" s="46"/>
      <c r="G110" s="47"/>
      <c r="H110" s="47"/>
      <c r="I110" s="50"/>
      <c r="J110" s="202"/>
    </row>
    <row r="111" spans="1:10" ht="33.75" x14ac:dyDescent="0.2">
      <c r="A111" s="213"/>
      <c r="B111" s="216"/>
      <c r="C111" s="80" t="s">
        <v>197</v>
      </c>
      <c r="D111" s="92">
        <v>50000</v>
      </c>
      <c r="E111" s="83"/>
      <c r="F111" s="221">
        <v>0</v>
      </c>
      <c r="G111" s="222"/>
      <c r="H111" s="222"/>
      <c r="I111" s="223"/>
      <c r="J111" s="202"/>
    </row>
    <row r="112" spans="1:10" x14ac:dyDescent="0.2">
      <c r="A112" s="213"/>
      <c r="B112" s="216"/>
      <c r="C112" s="81" t="s">
        <v>14</v>
      </c>
      <c r="D112" s="98">
        <f>SUM(D108:D111)</f>
        <v>265000</v>
      </c>
      <c r="E112" s="83"/>
      <c r="F112" s="46"/>
      <c r="G112" s="47"/>
      <c r="H112" s="47"/>
      <c r="I112" s="50"/>
      <c r="J112" s="202"/>
    </row>
    <row r="113" spans="1:10" ht="15" thickBot="1" x14ac:dyDescent="0.25">
      <c r="A113" s="214"/>
      <c r="B113" s="217"/>
      <c r="C113" s="82" t="s">
        <v>189</v>
      </c>
      <c r="D113" s="114">
        <v>-81661.100000000006</v>
      </c>
      <c r="E113" s="44"/>
      <c r="F113" s="198">
        <v>138745</v>
      </c>
      <c r="G113" s="199"/>
      <c r="H113" s="199"/>
      <c r="I113" s="200"/>
      <c r="J113" s="203"/>
    </row>
    <row r="114" spans="1:10" x14ac:dyDescent="0.2">
      <c r="A114" s="212">
        <v>18</v>
      </c>
      <c r="B114" s="215" t="s">
        <v>143</v>
      </c>
      <c r="C114" s="79" t="s">
        <v>209</v>
      </c>
      <c r="D114" s="94">
        <v>15000</v>
      </c>
      <c r="E114" s="88"/>
      <c r="F114" s="218">
        <v>0</v>
      </c>
      <c r="G114" s="219"/>
      <c r="H114" s="219"/>
      <c r="I114" s="220"/>
      <c r="J114" s="201" t="s">
        <v>184</v>
      </c>
    </row>
    <row r="115" spans="1:10" x14ac:dyDescent="0.2">
      <c r="A115" s="213"/>
      <c r="B115" s="216"/>
      <c r="C115" s="115" t="s">
        <v>219</v>
      </c>
      <c r="D115" s="116">
        <v>250000</v>
      </c>
      <c r="E115" s="117"/>
      <c r="F115" s="103"/>
      <c r="G115" s="103"/>
      <c r="H115" s="103"/>
      <c r="I115" s="106"/>
      <c r="J115" s="202"/>
    </row>
    <row r="116" spans="1:10" ht="33.75" x14ac:dyDescent="0.2">
      <c r="A116" s="213"/>
      <c r="B116" s="216"/>
      <c r="C116" s="80" t="s">
        <v>197</v>
      </c>
      <c r="D116" s="92">
        <v>50000</v>
      </c>
      <c r="E116" s="83"/>
      <c r="F116" s="47"/>
      <c r="G116" s="47"/>
      <c r="H116" s="47"/>
      <c r="I116" s="50"/>
      <c r="J116" s="202"/>
    </row>
    <row r="117" spans="1:10" ht="14.25" x14ac:dyDescent="0.2">
      <c r="A117" s="213"/>
      <c r="B117" s="216"/>
      <c r="C117" s="81" t="s">
        <v>14</v>
      </c>
      <c r="D117" s="98">
        <f>SUM(D114:D116)</f>
        <v>315000</v>
      </c>
      <c r="E117" s="86"/>
      <c r="F117" s="49"/>
      <c r="G117" s="49"/>
      <c r="H117" s="49"/>
      <c r="I117" s="51"/>
      <c r="J117" s="202"/>
    </row>
    <row r="118" spans="1:10" ht="15" thickBot="1" x14ac:dyDescent="0.25">
      <c r="A118" s="214"/>
      <c r="B118" s="217"/>
      <c r="C118" s="82" t="s">
        <v>189</v>
      </c>
      <c r="D118" s="93">
        <v>221472.91</v>
      </c>
      <c r="E118" s="89"/>
      <c r="F118" s="199">
        <v>200137</v>
      </c>
      <c r="G118" s="199"/>
      <c r="H118" s="199"/>
      <c r="I118" s="200"/>
      <c r="J118" s="203"/>
    </row>
    <row r="119" spans="1:10" ht="14.25" x14ac:dyDescent="0.2">
      <c r="A119" s="212">
        <v>19</v>
      </c>
      <c r="B119" s="215" t="s">
        <v>167</v>
      </c>
      <c r="C119" s="79" t="s">
        <v>209</v>
      </c>
      <c r="D119" s="94">
        <v>12000</v>
      </c>
      <c r="E119" s="43"/>
      <c r="F119" s="74"/>
      <c r="G119" s="75"/>
      <c r="H119" s="75"/>
      <c r="I119" s="76"/>
      <c r="J119" s="201" t="s">
        <v>184</v>
      </c>
    </row>
    <row r="120" spans="1:10" ht="14.25" x14ac:dyDescent="0.2">
      <c r="A120" s="213"/>
      <c r="B120" s="216"/>
      <c r="C120" s="80" t="s">
        <v>17</v>
      </c>
      <c r="D120" s="92">
        <v>5000</v>
      </c>
      <c r="E120" s="14"/>
      <c r="F120" s="48"/>
      <c r="G120" s="49"/>
      <c r="H120" s="49"/>
      <c r="I120" s="51"/>
      <c r="J120" s="202"/>
    </row>
    <row r="121" spans="1:10" ht="33.75" x14ac:dyDescent="0.2">
      <c r="A121" s="213"/>
      <c r="B121" s="216"/>
      <c r="C121" s="80" t="s">
        <v>197</v>
      </c>
      <c r="D121" s="92">
        <f>SUM(D119:D120)</f>
        <v>17000</v>
      </c>
      <c r="E121" s="83"/>
      <c r="F121" s="48"/>
      <c r="G121" s="49"/>
      <c r="H121" s="49"/>
      <c r="I121" s="51"/>
      <c r="J121" s="202"/>
    </row>
    <row r="122" spans="1:10" ht="14.25" x14ac:dyDescent="0.2">
      <c r="A122" s="213"/>
      <c r="B122" s="216"/>
      <c r="C122" s="80" t="s">
        <v>220</v>
      </c>
      <c r="D122" s="92">
        <v>40000</v>
      </c>
      <c r="E122" s="83"/>
      <c r="F122" s="48"/>
      <c r="G122" s="49"/>
      <c r="H122" s="49"/>
      <c r="I122" s="51"/>
      <c r="J122" s="202"/>
    </row>
    <row r="123" spans="1:10" ht="14.25" x14ac:dyDescent="0.2">
      <c r="A123" s="213"/>
      <c r="B123" s="216"/>
      <c r="C123" s="80" t="s">
        <v>221</v>
      </c>
      <c r="D123" s="92">
        <v>90000</v>
      </c>
      <c r="E123" s="83"/>
      <c r="F123" s="107"/>
      <c r="G123" s="108"/>
      <c r="H123" s="108"/>
      <c r="I123" s="109"/>
      <c r="J123" s="202"/>
    </row>
    <row r="124" spans="1:10" ht="14.25" x14ac:dyDescent="0.2">
      <c r="A124" s="213"/>
      <c r="B124" s="216"/>
      <c r="C124" s="80" t="s">
        <v>222</v>
      </c>
      <c r="D124" s="92">
        <v>200000</v>
      </c>
      <c r="E124" s="83"/>
      <c r="F124" s="107"/>
      <c r="G124" s="108"/>
      <c r="H124" s="108"/>
      <c r="I124" s="109"/>
      <c r="J124" s="202"/>
    </row>
    <row r="125" spans="1:10" ht="14.25" x14ac:dyDescent="0.2">
      <c r="A125" s="213"/>
      <c r="B125" s="216"/>
      <c r="C125" s="80" t="s">
        <v>260</v>
      </c>
      <c r="D125" s="92">
        <v>40000</v>
      </c>
      <c r="E125" s="83"/>
      <c r="F125" s="131"/>
      <c r="G125" s="132"/>
      <c r="H125" s="132"/>
      <c r="I125" s="133"/>
      <c r="J125" s="202"/>
    </row>
    <row r="126" spans="1:10" ht="14.25" x14ac:dyDescent="0.2">
      <c r="A126" s="213"/>
      <c r="B126" s="216"/>
      <c r="C126" s="81" t="s">
        <v>14</v>
      </c>
      <c r="D126" s="98">
        <f>D119+D120+D121+D122+D123+D124</f>
        <v>364000</v>
      </c>
      <c r="E126" s="83"/>
      <c r="F126" s="48"/>
      <c r="G126" s="49"/>
      <c r="H126" s="49"/>
      <c r="I126" s="51"/>
      <c r="J126" s="202"/>
    </row>
    <row r="127" spans="1:10" ht="15" thickBot="1" x14ac:dyDescent="0.25">
      <c r="A127" s="214"/>
      <c r="B127" s="217"/>
      <c r="C127" s="82" t="s">
        <v>189</v>
      </c>
      <c r="D127" s="99">
        <v>478826.99</v>
      </c>
      <c r="E127" s="44"/>
      <c r="F127" s="198">
        <v>58106</v>
      </c>
      <c r="G127" s="199"/>
      <c r="H127" s="199"/>
      <c r="I127" s="200"/>
      <c r="J127" s="203"/>
    </row>
    <row r="128" spans="1:10" x14ac:dyDescent="0.2">
      <c r="A128" s="212">
        <f>A119+1</f>
        <v>20</v>
      </c>
      <c r="B128" s="215" t="s">
        <v>124</v>
      </c>
      <c r="C128" s="79" t="s">
        <v>172</v>
      </c>
      <c r="D128" s="94">
        <v>15000</v>
      </c>
      <c r="E128" s="43"/>
      <c r="F128" s="218">
        <v>0</v>
      </c>
      <c r="G128" s="219"/>
      <c r="H128" s="219"/>
      <c r="I128" s="220"/>
      <c r="J128" s="201" t="s">
        <v>184</v>
      </c>
    </row>
    <row r="129" spans="1:10" x14ac:dyDescent="0.2">
      <c r="A129" s="213"/>
      <c r="B129" s="216"/>
      <c r="C129" s="80" t="s">
        <v>212</v>
      </c>
      <c r="D129" s="92">
        <v>35000</v>
      </c>
      <c r="E129" s="14"/>
      <c r="F129" s="221"/>
      <c r="G129" s="222"/>
      <c r="H129" s="222"/>
      <c r="I129" s="223"/>
      <c r="J129" s="202"/>
    </row>
    <row r="130" spans="1:10" x14ac:dyDescent="0.2">
      <c r="A130" s="213"/>
      <c r="B130" s="216"/>
      <c r="C130" s="80" t="s">
        <v>159</v>
      </c>
      <c r="D130" s="92">
        <v>10000</v>
      </c>
      <c r="E130" s="14"/>
      <c r="F130" s="102"/>
      <c r="G130" s="103"/>
      <c r="H130" s="103"/>
      <c r="I130" s="106"/>
      <c r="J130" s="202"/>
    </row>
    <row r="131" spans="1:10" x14ac:dyDescent="0.2">
      <c r="A131" s="213"/>
      <c r="B131" s="216"/>
      <c r="C131" s="80" t="s">
        <v>223</v>
      </c>
      <c r="D131" s="92">
        <v>300000</v>
      </c>
      <c r="E131" s="14"/>
      <c r="F131" s="46"/>
      <c r="G131" s="47"/>
      <c r="H131" s="47"/>
      <c r="I131" s="50"/>
      <c r="J131" s="202"/>
    </row>
    <row r="132" spans="1:10" x14ac:dyDescent="0.2">
      <c r="A132" s="213"/>
      <c r="B132" s="216"/>
      <c r="C132" s="80" t="s">
        <v>261</v>
      </c>
      <c r="D132" s="92">
        <v>30000</v>
      </c>
      <c r="E132" s="14"/>
      <c r="F132" s="128"/>
      <c r="G132" s="129"/>
      <c r="H132" s="129"/>
      <c r="I132" s="130"/>
      <c r="J132" s="202"/>
    </row>
    <row r="133" spans="1:10" ht="33.75" x14ac:dyDescent="0.2">
      <c r="A133" s="213"/>
      <c r="B133" s="216"/>
      <c r="C133" s="80" t="s">
        <v>195</v>
      </c>
      <c r="D133" s="92">
        <v>50000</v>
      </c>
      <c r="E133" s="83"/>
      <c r="F133" s="221">
        <v>0</v>
      </c>
      <c r="G133" s="222"/>
      <c r="H133" s="222"/>
      <c r="I133" s="223"/>
      <c r="J133" s="202"/>
    </row>
    <row r="134" spans="1:10" x14ac:dyDescent="0.2">
      <c r="A134" s="213"/>
      <c r="B134" s="216"/>
      <c r="C134" s="81" t="s">
        <v>14</v>
      </c>
      <c r="D134" s="98">
        <f>SUM(D128:D133)</f>
        <v>440000</v>
      </c>
      <c r="E134" s="83"/>
      <c r="F134" s="46"/>
      <c r="G134" s="47"/>
      <c r="H134" s="47"/>
      <c r="I134" s="50"/>
      <c r="J134" s="202"/>
    </row>
    <row r="135" spans="1:10" ht="15.75" thickBot="1" x14ac:dyDescent="0.25">
      <c r="A135" s="214"/>
      <c r="B135" s="217"/>
      <c r="C135" s="82" t="s">
        <v>189</v>
      </c>
      <c r="D135" s="93">
        <v>495626.07</v>
      </c>
      <c r="E135" s="44"/>
      <c r="F135" s="237">
        <v>-178958</v>
      </c>
      <c r="G135" s="238"/>
      <c r="H135" s="238"/>
      <c r="I135" s="239"/>
      <c r="J135" s="203"/>
    </row>
    <row r="136" spans="1:10" x14ac:dyDescent="0.2">
      <c r="A136" s="212">
        <f>A128+1</f>
        <v>21</v>
      </c>
      <c r="B136" s="215" t="s">
        <v>125</v>
      </c>
      <c r="C136" s="80" t="s">
        <v>262</v>
      </c>
      <c r="D136" s="94">
        <v>240000</v>
      </c>
      <c r="E136" s="43"/>
      <c r="F136" s="218">
        <v>0</v>
      </c>
      <c r="G136" s="219"/>
      <c r="H136" s="219"/>
      <c r="I136" s="220"/>
      <c r="J136" s="201" t="s">
        <v>184</v>
      </c>
    </row>
    <row r="137" spans="1:10" x14ac:dyDescent="0.2">
      <c r="A137" s="213"/>
      <c r="B137" s="216"/>
      <c r="C137" s="80" t="s">
        <v>174</v>
      </c>
      <c r="D137" s="92">
        <v>35000</v>
      </c>
      <c r="E137" s="14"/>
      <c r="F137" s="46"/>
      <c r="G137" s="47"/>
      <c r="H137" s="47"/>
      <c r="I137" s="50"/>
      <c r="J137" s="202"/>
    </row>
    <row r="138" spans="1:10" x14ac:dyDescent="0.2">
      <c r="A138" s="213"/>
      <c r="B138" s="216"/>
      <c r="C138" s="80" t="s">
        <v>206</v>
      </c>
      <c r="D138" s="92">
        <v>25000</v>
      </c>
      <c r="E138" s="14"/>
      <c r="F138" s="46"/>
      <c r="G138" s="47"/>
      <c r="H138" s="47"/>
      <c r="I138" s="50"/>
      <c r="J138" s="202"/>
    </row>
    <row r="139" spans="1:10" ht="33.75" x14ac:dyDescent="0.2">
      <c r="A139" s="213"/>
      <c r="B139" s="216"/>
      <c r="C139" s="80" t="s">
        <v>193</v>
      </c>
      <c r="D139" s="92">
        <v>50000</v>
      </c>
      <c r="E139" s="83"/>
      <c r="F139" s="221"/>
      <c r="G139" s="222"/>
      <c r="H139" s="222"/>
      <c r="I139" s="223"/>
      <c r="J139" s="202"/>
    </row>
    <row r="140" spans="1:10" x14ac:dyDescent="0.2">
      <c r="A140" s="213"/>
      <c r="B140" s="216"/>
      <c r="C140" s="81" t="s">
        <v>14</v>
      </c>
      <c r="D140" s="98">
        <f>SUM(D136:D139)</f>
        <v>350000</v>
      </c>
      <c r="E140" s="83"/>
      <c r="F140" s="46"/>
      <c r="G140" s="47"/>
      <c r="H140" s="47"/>
      <c r="I140" s="50"/>
      <c r="J140" s="202"/>
    </row>
    <row r="141" spans="1:10" ht="15" thickBot="1" x14ac:dyDescent="0.25">
      <c r="A141" s="214"/>
      <c r="B141" s="217"/>
      <c r="C141" s="82" t="s">
        <v>189</v>
      </c>
      <c r="D141" s="93">
        <v>104332.02</v>
      </c>
      <c r="E141" s="44"/>
      <c r="F141" s="198">
        <v>73596</v>
      </c>
      <c r="G141" s="199"/>
      <c r="H141" s="199"/>
      <c r="I141" s="200"/>
      <c r="J141" s="203"/>
    </row>
    <row r="142" spans="1:10" x14ac:dyDescent="0.2">
      <c r="A142" s="212">
        <f>A136+1</f>
        <v>22</v>
      </c>
      <c r="B142" s="215" t="s">
        <v>126</v>
      </c>
      <c r="C142" s="79" t="s">
        <v>209</v>
      </c>
      <c r="D142" s="94">
        <v>17000</v>
      </c>
      <c r="E142" s="43"/>
      <c r="F142" s="218">
        <v>0</v>
      </c>
      <c r="G142" s="219"/>
      <c r="H142" s="219"/>
      <c r="I142" s="220"/>
      <c r="J142" s="201" t="s">
        <v>184</v>
      </c>
    </row>
    <row r="143" spans="1:10" x14ac:dyDescent="0.2">
      <c r="A143" s="213"/>
      <c r="B143" s="216"/>
      <c r="C143" s="80" t="s">
        <v>263</v>
      </c>
      <c r="D143" s="92">
        <v>240000</v>
      </c>
      <c r="E143" s="13"/>
      <c r="F143" s="60"/>
      <c r="G143" s="61"/>
      <c r="H143" s="61"/>
      <c r="I143" s="65"/>
      <c r="J143" s="202"/>
    </row>
    <row r="144" spans="1:10" ht="22.5" x14ac:dyDescent="0.2">
      <c r="A144" s="213"/>
      <c r="B144" s="216"/>
      <c r="C144" s="80" t="s">
        <v>224</v>
      </c>
      <c r="D144" s="92">
        <v>80000</v>
      </c>
      <c r="E144" s="13"/>
      <c r="F144" s="60"/>
      <c r="G144" s="61"/>
      <c r="H144" s="61"/>
      <c r="I144" s="65"/>
      <c r="J144" s="202"/>
    </row>
    <row r="145" spans="1:10" ht="33.75" x14ac:dyDescent="0.2">
      <c r="A145" s="213"/>
      <c r="B145" s="216"/>
      <c r="C145" s="80" t="s">
        <v>193</v>
      </c>
      <c r="D145" s="92">
        <v>50000</v>
      </c>
      <c r="E145" s="83"/>
      <c r="F145" s="221">
        <v>0</v>
      </c>
      <c r="G145" s="222"/>
      <c r="H145" s="222"/>
      <c r="I145" s="223"/>
      <c r="J145" s="202"/>
    </row>
    <row r="146" spans="1:10" x14ac:dyDescent="0.2">
      <c r="A146" s="213"/>
      <c r="B146" s="216"/>
      <c r="C146" s="81" t="s">
        <v>14</v>
      </c>
      <c r="D146" s="98">
        <f>SUM(D142:D145)</f>
        <v>387000</v>
      </c>
      <c r="E146" s="83"/>
      <c r="F146" s="60"/>
      <c r="G146" s="61"/>
      <c r="H146" s="61"/>
      <c r="I146" s="65"/>
      <c r="J146" s="202"/>
    </row>
    <row r="147" spans="1:10" ht="15" thickBot="1" x14ac:dyDescent="0.25">
      <c r="A147" s="214"/>
      <c r="B147" s="217"/>
      <c r="C147" s="82" t="s">
        <v>189</v>
      </c>
      <c r="D147" s="93">
        <v>230324.65</v>
      </c>
      <c r="E147" s="44"/>
      <c r="F147" s="198">
        <v>124522</v>
      </c>
      <c r="G147" s="199"/>
      <c r="H147" s="199"/>
      <c r="I147" s="200"/>
      <c r="J147" s="203"/>
    </row>
    <row r="148" spans="1:10" x14ac:dyDescent="0.2">
      <c r="A148" s="212">
        <f>A142+1</f>
        <v>23</v>
      </c>
      <c r="B148" s="215" t="s">
        <v>127</v>
      </c>
      <c r="C148" s="79" t="s">
        <v>225</v>
      </c>
      <c r="D148" s="94">
        <v>106000</v>
      </c>
      <c r="E148" s="43"/>
      <c r="F148" s="218">
        <v>0</v>
      </c>
      <c r="G148" s="219"/>
      <c r="H148" s="219"/>
      <c r="I148" s="220"/>
      <c r="J148" s="201" t="s">
        <v>184</v>
      </c>
    </row>
    <row r="149" spans="1:10" x14ac:dyDescent="0.2">
      <c r="A149" s="213"/>
      <c r="B149" s="216"/>
      <c r="C149" s="80" t="s">
        <v>212</v>
      </c>
      <c r="D149" s="92">
        <v>15000</v>
      </c>
      <c r="E149" s="14"/>
      <c r="F149" s="60"/>
      <c r="G149" s="61"/>
      <c r="H149" s="61"/>
      <c r="I149" s="65"/>
      <c r="J149" s="202"/>
    </row>
    <row r="150" spans="1:10" x14ac:dyDescent="0.2">
      <c r="A150" s="213"/>
      <c r="B150" s="216"/>
      <c r="C150" s="80" t="s">
        <v>175</v>
      </c>
      <c r="D150" s="92">
        <v>10000</v>
      </c>
      <c r="E150" s="14"/>
      <c r="F150" s="60"/>
      <c r="G150" s="61"/>
      <c r="H150" s="61"/>
      <c r="I150" s="65"/>
      <c r="J150" s="202"/>
    </row>
    <row r="151" spans="1:10" ht="33.75" x14ac:dyDescent="0.2">
      <c r="A151" s="213"/>
      <c r="B151" s="216"/>
      <c r="C151" s="80" t="s">
        <v>190</v>
      </c>
      <c r="D151" s="92">
        <v>50000</v>
      </c>
      <c r="E151" s="83"/>
      <c r="F151" s="221">
        <v>0</v>
      </c>
      <c r="G151" s="222"/>
      <c r="H151" s="222"/>
      <c r="I151" s="223"/>
      <c r="J151" s="202"/>
    </row>
    <row r="152" spans="1:10" x14ac:dyDescent="0.2">
      <c r="A152" s="213"/>
      <c r="B152" s="216"/>
      <c r="C152" s="81" t="s">
        <v>14</v>
      </c>
      <c r="D152" s="98">
        <f>SUM(D148:D151)</f>
        <v>181000</v>
      </c>
      <c r="E152" s="83"/>
      <c r="F152" s="60"/>
      <c r="G152" s="61"/>
      <c r="H152" s="61"/>
      <c r="I152" s="65"/>
      <c r="J152" s="202"/>
    </row>
    <row r="153" spans="1:10" ht="15" thickBot="1" x14ac:dyDescent="0.25">
      <c r="A153" s="214"/>
      <c r="B153" s="217"/>
      <c r="C153" s="82" t="s">
        <v>189</v>
      </c>
      <c r="D153" s="114">
        <v>-110419.94</v>
      </c>
      <c r="E153" s="44"/>
      <c r="F153" s="198">
        <v>41729</v>
      </c>
      <c r="G153" s="199"/>
      <c r="H153" s="199"/>
      <c r="I153" s="200"/>
      <c r="J153" s="203"/>
    </row>
    <row r="154" spans="1:10" ht="12.75" customHeight="1" x14ac:dyDescent="0.2">
      <c r="A154" s="212">
        <f>A148+1</f>
        <v>24</v>
      </c>
      <c r="B154" s="215" t="s">
        <v>128</v>
      </c>
      <c r="C154" s="79" t="s">
        <v>217</v>
      </c>
      <c r="D154" s="94">
        <v>250000</v>
      </c>
      <c r="E154" s="43"/>
      <c r="F154" s="218">
        <v>0</v>
      </c>
      <c r="G154" s="219"/>
      <c r="H154" s="219"/>
      <c r="I154" s="220"/>
      <c r="J154" s="201" t="s">
        <v>184</v>
      </c>
    </row>
    <row r="155" spans="1:10" x14ac:dyDescent="0.2">
      <c r="A155" s="213"/>
      <c r="B155" s="216"/>
      <c r="C155" s="80" t="s">
        <v>212</v>
      </c>
      <c r="D155" s="92">
        <v>25000</v>
      </c>
      <c r="E155" s="14"/>
      <c r="F155" s="60"/>
      <c r="G155" s="61"/>
      <c r="H155" s="61"/>
      <c r="I155" s="65"/>
      <c r="J155" s="202"/>
    </row>
    <row r="156" spans="1:10" ht="33.75" x14ac:dyDescent="0.2">
      <c r="A156" s="213"/>
      <c r="B156" s="216"/>
      <c r="C156" s="80" t="s">
        <v>197</v>
      </c>
      <c r="D156" s="92">
        <v>50000</v>
      </c>
      <c r="E156" s="83"/>
      <c r="F156" s="221">
        <v>0</v>
      </c>
      <c r="G156" s="222"/>
      <c r="H156" s="222"/>
      <c r="I156" s="223"/>
      <c r="J156" s="202"/>
    </row>
    <row r="157" spans="1:10" x14ac:dyDescent="0.2">
      <c r="A157" s="213"/>
      <c r="B157" s="216"/>
      <c r="C157" s="81" t="s">
        <v>14</v>
      </c>
      <c r="D157" s="98">
        <f>SUM(D154:D156)</f>
        <v>325000</v>
      </c>
      <c r="E157" s="83"/>
      <c r="F157" s="60"/>
      <c r="G157" s="61"/>
      <c r="H157" s="61"/>
      <c r="I157" s="65"/>
      <c r="J157" s="202"/>
    </row>
    <row r="158" spans="1:10" ht="15.75" thickBot="1" x14ac:dyDescent="0.25">
      <c r="A158" s="214"/>
      <c r="B158" s="217"/>
      <c r="C158" s="82" t="s">
        <v>189</v>
      </c>
      <c r="D158" s="93">
        <v>208265.47</v>
      </c>
      <c r="E158" s="44"/>
      <c r="F158" s="237">
        <v>-283985</v>
      </c>
      <c r="G158" s="238"/>
      <c r="H158" s="238"/>
      <c r="I158" s="239"/>
      <c r="J158" s="203"/>
    </row>
    <row r="159" spans="1:10" ht="15" x14ac:dyDescent="0.2">
      <c r="A159" s="213">
        <v>25</v>
      </c>
      <c r="B159" s="216" t="s">
        <v>129</v>
      </c>
      <c r="C159" s="80" t="s">
        <v>209</v>
      </c>
      <c r="D159" s="92">
        <v>15000</v>
      </c>
      <c r="E159" s="14"/>
      <c r="F159" s="62"/>
      <c r="G159" s="63"/>
      <c r="H159" s="63"/>
      <c r="I159" s="66"/>
      <c r="J159" s="202"/>
    </row>
    <row r="160" spans="1:10" ht="33.75" x14ac:dyDescent="0.2">
      <c r="A160" s="213"/>
      <c r="B160" s="216"/>
      <c r="C160" s="80" t="s">
        <v>208</v>
      </c>
      <c r="D160" s="92">
        <v>60000</v>
      </c>
      <c r="E160" s="83"/>
      <c r="F160" s="221">
        <v>0</v>
      </c>
      <c r="G160" s="222"/>
      <c r="H160" s="222"/>
      <c r="I160" s="223"/>
      <c r="J160" s="202"/>
    </row>
    <row r="161" spans="1:10" x14ac:dyDescent="0.2">
      <c r="A161" s="213"/>
      <c r="B161" s="216"/>
      <c r="C161" s="81" t="s">
        <v>14</v>
      </c>
      <c r="D161" s="98">
        <f>SUM(D159:D160)</f>
        <v>75000</v>
      </c>
      <c r="E161" s="83"/>
      <c r="F161" s="60"/>
      <c r="G161" s="61"/>
      <c r="H161" s="61"/>
      <c r="I161" s="65"/>
      <c r="J161" s="202"/>
    </row>
    <row r="162" spans="1:10" ht="15" thickBot="1" x14ac:dyDescent="0.25">
      <c r="A162" s="214"/>
      <c r="B162" s="217"/>
      <c r="C162" s="82" t="s">
        <v>189</v>
      </c>
      <c r="D162" s="114">
        <v>-17879.95</v>
      </c>
      <c r="E162" s="44"/>
      <c r="F162" s="198">
        <v>75816</v>
      </c>
      <c r="G162" s="199"/>
      <c r="H162" s="199"/>
      <c r="I162" s="200"/>
      <c r="J162" s="203"/>
    </row>
    <row r="163" spans="1:10" ht="15" x14ac:dyDescent="0.2">
      <c r="A163" s="213">
        <v>26</v>
      </c>
      <c r="B163" s="216" t="s">
        <v>130</v>
      </c>
      <c r="C163" s="80" t="s">
        <v>264</v>
      </c>
      <c r="D163" s="92">
        <v>15000</v>
      </c>
      <c r="E163" s="14"/>
      <c r="F163" s="62"/>
      <c r="G163" s="63"/>
      <c r="H163" s="63"/>
      <c r="I163" s="66"/>
      <c r="J163" s="202"/>
    </row>
    <row r="164" spans="1:10" x14ac:dyDescent="0.2">
      <c r="A164" s="213"/>
      <c r="B164" s="216"/>
      <c r="C164" s="80" t="s">
        <v>265</v>
      </c>
      <c r="D164" s="92">
        <v>10000</v>
      </c>
      <c r="E164" s="83"/>
      <c r="F164" s="221">
        <v>0</v>
      </c>
      <c r="G164" s="222"/>
      <c r="H164" s="222"/>
      <c r="I164" s="223"/>
      <c r="J164" s="202"/>
    </row>
    <row r="165" spans="1:10" ht="33.75" x14ac:dyDescent="0.2">
      <c r="A165" s="213"/>
      <c r="B165" s="216"/>
      <c r="C165" s="80" t="s">
        <v>197</v>
      </c>
      <c r="D165" s="92">
        <v>50000</v>
      </c>
      <c r="E165" s="83"/>
      <c r="F165" s="60"/>
      <c r="G165" s="61"/>
      <c r="H165" s="61"/>
      <c r="I165" s="65"/>
      <c r="J165" s="202"/>
    </row>
    <row r="166" spans="1:10" x14ac:dyDescent="0.2">
      <c r="A166" s="213"/>
      <c r="B166" s="216"/>
      <c r="C166" s="80" t="s">
        <v>266</v>
      </c>
      <c r="D166" s="92">
        <v>250000</v>
      </c>
      <c r="E166" s="14"/>
      <c r="F166" s="102"/>
      <c r="G166" s="103"/>
      <c r="H166" s="103"/>
      <c r="I166" s="106"/>
      <c r="J166" s="202"/>
    </row>
    <row r="167" spans="1:10" x14ac:dyDescent="0.2">
      <c r="A167" s="213"/>
      <c r="B167" s="216"/>
      <c r="C167" s="81" t="s">
        <v>14</v>
      </c>
      <c r="D167" s="92">
        <f>SUM(D163:D166)</f>
        <v>325000</v>
      </c>
      <c r="E167" s="14"/>
      <c r="F167" s="60"/>
      <c r="G167" s="61"/>
      <c r="H167" s="61"/>
      <c r="I167" s="65"/>
      <c r="J167" s="202"/>
    </row>
    <row r="168" spans="1:10" ht="15" thickBot="1" x14ac:dyDescent="0.25">
      <c r="A168" s="214"/>
      <c r="B168" s="217"/>
      <c r="C168" s="82" t="s">
        <v>189</v>
      </c>
      <c r="D168" s="93">
        <v>234390.1</v>
      </c>
      <c r="E168" s="44"/>
      <c r="F168" s="198">
        <v>30617</v>
      </c>
      <c r="G168" s="199"/>
      <c r="H168" s="199"/>
      <c r="I168" s="200"/>
      <c r="J168" s="203"/>
    </row>
    <row r="169" spans="1:10" x14ac:dyDescent="0.2">
      <c r="A169" s="228">
        <v>27</v>
      </c>
      <c r="B169" s="215" t="s">
        <v>131</v>
      </c>
      <c r="C169" s="79" t="s">
        <v>1</v>
      </c>
      <c r="D169" s="94">
        <v>10000</v>
      </c>
      <c r="E169" s="84"/>
      <c r="F169" s="219"/>
      <c r="G169" s="219"/>
      <c r="H169" s="219"/>
      <c r="I169" s="220"/>
      <c r="J169" s="201" t="s">
        <v>184</v>
      </c>
    </row>
    <row r="170" spans="1:10" x14ac:dyDescent="0.2">
      <c r="A170" s="228"/>
      <c r="B170" s="216"/>
      <c r="C170" s="80" t="s">
        <v>206</v>
      </c>
      <c r="D170" s="92">
        <v>15000</v>
      </c>
      <c r="E170" s="85"/>
      <c r="F170" s="61"/>
      <c r="G170" s="61"/>
      <c r="H170" s="61"/>
      <c r="I170" s="65"/>
      <c r="J170" s="202"/>
    </row>
    <row r="171" spans="1:10" x14ac:dyDescent="0.2">
      <c r="A171" s="228"/>
      <c r="B171" s="216"/>
      <c r="C171" s="80" t="s">
        <v>226</v>
      </c>
      <c r="D171" s="92">
        <v>20000</v>
      </c>
      <c r="E171" s="86"/>
      <c r="F171" s="61"/>
      <c r="G171" s="61"/>
      <c r="H171" s="61"/>
      <c r="I171" s="65"/>
      <c r="J171" s="202"/>
    </row>
    <row r="172" spans="1:10" x14ac:dyDescent="0.2">
      <c r="A172" s="228"/>
      <c r="B172" s="216"/>
      <c r="C172" s="80" t="s">
        <v>171</v>
      </c>
      <c r="D172" s="92">
        <v>15000</v>
      </c>
      <c r="E172" s="86"/>
      <c r="F172" s="61"/>
      <c r="G172" s="61"/>
      <c r="H172" s="61"/>
      <c r="I172" s="65"/>
      <c r="J172" s="202"/>
    </row>
    <row r="173" spans="1:10" ht="33.75" x14ac:dyDescent="0.2">
      <c r="A173" s="228"/>
      <c r="B173" s="216"/>
      <c r="C173" s="80" t="s">
        <v>190</v>
      </c>
      <c r="D173" s="92">
        <v>50000</v>
      </c>
      <c r="E173" s="83"/>
      <c r="F173" s="221">
        <v>0</v>
      </c>
      <c r="G173" s="222"/>
      <c r="H173" s="222"/>
      <c r="I173" s="223"/>
      <c r="J173" s="202"/>
    </row>
    <row r="174" spans="1:10" x14ac:dyDescent="0.2">
      <c r="A174" s="228"/>
      <c r="B174" s="216"/>
      <c r="C174" s="80" t="s">
        <v>227</v>
      </c>
      <c r="D174" s="92">
        <v>70000</v>
      </c>
      <c r="E174" s="83"/>
      <c r="F174" s="60"/>
      <c r="G174" s="61"/>
      <c r="H174" s="61"/>
      <c r="I174" s="65"/>
      <c r="J174" s="202"/>
    </row>
    <row r="175" spans="1:10" x14ac:dyDescent="0.2">
      <c r="A175" s="228"/>
      <c r="B175" s="216"/>
      <c r="C175" s="80" t="s">
        <v>267</v>
      </c>
      <c r="D175" s="92">
        <v>30000</v>
      </c>
      <c r="E175" s="83"/>
      <c r="F175" s="128"/>
      <c r="G175" s="129"/>
      <c r="H175" s="129"/>
      <c r="I175" s="130"/>
      <c r="J175" s="202"/>
    </row>
    <row r="176" spans="1:10" x14ac:dyDescent="0.2">
      <c r="A176" s="228"/>
      <c r="B176" s="216"/>
      <c r="C176" s="80" t="s">
        <v>268</v>
      </c>
      <c r="D176" s="92">
        <v>60000</v>
      </c>
      <c r="E176" s="83"/>
      <c r="F176" s="128"/>
      <c r="G176" s="129"/>
      <c r="H176" s="129"/>
      <c r="I176" s="130"/>
      <c r="J176" s="202"/>
    </row>
    <row r="177" spans="1:10" x14ac:dyDescent="0.2">
      <c r="A177" s="228"/>
      <c r="B177" s="216"/>
      <c r="C177" s="81" t="s">
        <v>14</v>
      </c>
      <c r="D177" s="98">
        <f>SUM(D169:D176)</f>
        <v>270000</v>
      </c>
      <c r="E177" s="83"/>
      <c r="F177" s="60"/>
      <c r="G177" s="61"/>
      <c r="H177" s="61"/>
      <c r="I177" s="65"/>
      <c r="J177" s="202"/>
    </row>
    <row r="178" spans="1:10" ht="15" thickBot="1" x14ac:dyDescent="0.25">
      <c r="A178" s="228"/>
      <c r="B178" s="217"/>
      <c r="C178" s="82" t="s">
        <v>189</v>
      </c>
      <c r="D178" s="93">
        <v>450535.53</v>
      </c>
      <c r="E178" s="44"/>
      <c r="F178" s="198">
        <v>53591</v>
      </c>
      <c r="G178" s="199"/>
      <c r="H178" s="199"/>
      <c r="I178" s="200"/>
      <c r="J178" s="203"/>
    </row>
    <row r="179" spans="1:10" x14ac:dyDescent="0.2">
      <c r="A179" s="212">
        <v>28</v>
      </c>
      <c r="B179" s="215" t="s">
        <v>132</v>
      </c>
      <c r="C179" s="79" t="s">
        <v>158</v>
      </c>
      <c r="D179" s="94">
        <v>12000</v>
      </c>
      <c r="E179" s="43"/>
      <c r="F179" s="218"/>
      <c r="G179" s="219"/>
      <c r="H179" s="219"/>
      <c r="I179" s="220"/>
      <c r="J179" s="201" t="s">
        <v>184</v>
      </c>
    </row>
    <row r="180" spans="1:10" x14ac:dyDescent="0.2">
      <c r="A180" s="213"/>
      <c r="B180" s="216"/>
      <c r="C180" s="80" t="s">
        <v>2</v>
      </c>
      <c r="D180" s="92">
        <v>12000</v>
      </c>
      <c r="E180" s="14"/>
      <c r="F180" s="221">
        <v>0</v>
      </c>
      <c r="G180" s="222"/>
      <c r="H180" s="222"/>
      <c r="I180" s="223"/>
      <c r="J180" s="202"/>
    </row>
    <row r="181" spans="1:10" ht="22.5" x14ac:dyDescent="0.2">
      <c r="A181" s="213"/>
      <c r="B181" s="216"/>
      <c r="C181" s="80" t="s">
        <v>228</v>
      </c>
      <c r="D181" s="92">
        <v>8000</v>
      </c>
      <c r="E181" s="14"/>
      <c r="F181" s="60"/>
      <c r="G181" s="61"/>
      <c r="H181" s="61"/>
      <c r="I181" s="65"/>
      <c r="J181" s="202"/>
    </row>
    <row r="182" spans="1:10" ht="33.75" x14ac:dyDescent="0.2">
      <c r="A182" s="213"/>
      <c r="B182" s="216"/>
      <c r="C182" s="80" t="s">
        <v>193</v>
      </c>
      <c r="D182" s="92">
        <v>30000</v>
      </c>
      <c r="E182" s="83"/>
      <c r="F182" s="221">
        <v>0</v>
      </c>
      <c r="G182" s="222"/>
      <c r="H182" s="222"/>
      <c r="I182" s="223"/>
      <c r="J182" s="202"/>
    </row>
    <row r="183" spans="1:10" x14ac:dyDescent="0.2">
      <c r="A183" s="213"/>
      <c r="B183" s="216"/>
      <c r="C183" s="80" t="s">
        <v>182</v>
      </c>
      <c r="D183" s="92">
        <v>25000</v>
      </c>
      <c r="E183" s="83"/>
      <c r="F183" s="128"/>
      <c r="G183" s="129"/>
      <c r="H183" s="129"/>
      <c r="I183" s="130"/>
      <c r="J183" s="202"/>
    </row>
    <row r="184" spans="1:10" ht="14.25" x14ac:dyDescent="0.2">
      <c r="A184" s="213"/>
      <c r="B184" s="216"/>
      <c r="C184" s="81" t="s">
        <v>14</v>
      </c>
      <c r="D184" s="98">
        <f>D179+D180+D182+D181+D183</f>
        <v>87000</v>
      </c>
      <c r="E184" s="83"/>
      <c r="F184" s="58"/>
      <c r="G184" s="59"/>
      <c r="H184" s="59"/>
      <c r="I184" s="64"/>
      <c r="J184" s="202"/>
    </row>
    <row r="185" spans="1:10" ht="15" thickBot="1" x14ac:dyDescent="0.25">
      <c r="A185" s="214"/>
      <c r="B185" s="217"/>
      <c r="C185" s="82" t="s">
        <v>189</v>
      </c>
      <c r="D185" s="93">
        <v>199635.83</v>
      </c>
      <c r="E185" s="44"/>
      <c r="F185" s="198">
        <v>10309</v>
      </c>
      <c r="G185" s="199"/>
      <c r="H185" s="199"/>
      <c r="I185" s="200"/>
      <c r="J185" s="203"/>
    </row>
    <row r="186" spans="1:10" ht="22.5" x14ac:dyDescent="0.2">
      <c r="A186" s="212">
        <f>A179+1</f>
        <v>29</v>
      </c>
      <c r="B186" s="215" t="s">
        <v>133</v>
      </c>
      <c r="C186" s="79" t="s">
        <v>229</v>
      </c>
      <c r="D186" s="94">
        <v>8000</v>
      </c>
      <c r="E186" s="43"/>
      <c r="F186" s="218">
        <v>0</v>
      </c>
      <c r="G186" s="219"/>
      <c r="H186" s="219"/>
      <c r="I186" s="220"/>
      <c r="J186" s="201" t="s">
        <v>184</v>
      </c>
    </row>
    <row r="187" spans="1:10" x14ac:dyDescent="0.2">
      <c r="A187" s="213"/>
      <c r="B187" s="216"/>
      <c r="C187" s="80" t="s">
        <v>2</v>
      </c>
      <c r="D187" s="92">
        <v>10000</v>
      </c>
      <c r="E187" s="14"/>
      <c r="F187" s="60"/>
      <c r="G187" s="61"/>
      <c r="H187" s="61"/>
      <c r="I187" s="65"/>
      <c r="J187" s="202"/>
    </row>
    <row r="188" spans="1:10" x14ac:dyDescent="0.2">
      <c r="A188" s="213"/>
      <c r="B188" s="216"/>
      <c r="C188" s="80" t="s">
        <v>230</v>
      </c>
      <c r="D188" s="92">
        <v>25000</v>
      </c>
      <c r="E188" s="14"/>
      <c r="F188" s="60"/>
      <c r="G188" s="61"/>
      <c r="H188" s="61"/>
      <c r="I188" s="65"/>
      <c r="J188" s="202"/>
    </row>
    <row r="189" spans="1:10" ht="33.75" x14ac:dyDescent="0.2">
      <c r="A189" s="213"/>
      <c r="B189" s="216"/>
      <c r="C189" s="80" t="s">
        <v>193</v>
      </c>
      <c r="D189" s="92">
        <v>25000</v>
      </c>
      <c r="E189" s="83"/>
      <c r="F189" s="221">
        <v>0</v>
      </c>
      <c r="G189" s="222"/>
      <c r="H189" s="222"/>
      <c r="I189" s="223"/>
      <c r="J189" s="202"/>
    </row>
    <row r="190" spans="1:10" x14ac:dyDescent="0.2">
      <c r="A190" s="213"/>
      <c r="B190" s="216"/>
      <c r="C190" s="80" t="s">
        <v>182</v>
      </c>
      <c r="D190" s="92">
        <v>40000</v>
      </c>
      <c r="E190" s="83"/>
      <c r="F190" s="128"/>
      <c r="G190" s="129"/>
      <c r="H190" s="129"/>
      <c r="I190" s="130"/>
      <c r="J190" s="202"/>
    </row>
    <row r="191" spans="1:10" x14ac:dyDescent="0.2">
      <c r="A191" s="213"/>
      <c r="B191" s="216"/>
      <c r="C191" s="81" t="s">
        <v>14</v>
      </c>
      <c r="D191" s="98">
        <f>SUM(D186:D190)</f>
        <v>108000</v>
      </c>
      <c r="E191" s="83"/>
      <c r="F191" s="60"/>
      <c r="G191" s="61"/>
      <c r="H191" s="61"/>
      <c r="I191" s="65"/>
      <c r="J191" s="202"/>
    </row>
    <row r="192" spans="1:10" ht="15.75" thickBot="1" x14ac:dyDescent="0.25">
      <c r="A192" s="214"/>
      <c r="B192" s="217"/>
      <c r="C192" s="82" t="s">
        <v>189</v>
      </c>
      <c r="D192" s="93">
        <v>100739.93</v>
      </c>
      <c r="E192" s="44"/>
      <c r="F192" s="237">
        <v>-568</v>
      </c>
      <c r="G192" s="238"/>
      <c r="H192" s="238"/>
      <c r="I192" s="239"/>
      <c r="J192" s="203"/>
    </row>
    <row r="193" spans="1:10" x14ac:dyDescent="0.2">
      <c r="A193" s="212">
        <f>A186+1</f>
        <v>30</v>
      </c>
      <c r="B193" s="215" t="s">
        <v>134</v>
      </c>
      <c r="C193" s="79" t="s">
        <v>232</v>
      </c>
      <c r="D193" s="94">
        <v>12000</v>
      </c>
      <c r="E193" s="43"/>
      <c r="F193" s="218">
        <v>0</v>
      </c>
      <c r="G193" s="219"/>
      <c r="H193" s="219"/>
      <c r="I193" s="220"/>
      <c r="J193" s="201" t="s">
        <v>184</v>
      </c>
    </row>
    <row r="194" spans="1:10" x14ac:dyDescent="0.2">
      <c r="A194" s="213"/>
      <c r="B194" s="216"/>
      <c r="C194" s="80" t="s">
        <v>2</v>
      </c>
      <c r="D194" s="92">
        <v>12000</v>
      </c>
      <c r="E194" s="14"/>
      <c r="F194" s="60"/>
      <c r="G194" s="61"/>
      <c r="H194" s="61"/>
      <c r="I194" s="65"/>
      <c r="J194" s="202"/>
    </row>
    <row r="195" spans="1:10" x14ac:dyDescent="0.2">
      <c r="A195" s="213"/>
      <c r="B195" s="216"/>
      <c r="C195" s="80" t="s">
        <v>231</v>
      </c>
      <c r="D195" s="92">
        <v>200000</v>
      </c>
      <c r="E195" s="14"/>
      <c r="F195" s="60"/>
      <c r="G195" s="61"/>
      <c r="H195" s="61"/>
      <c r="I195" s="65"/>
      <c r="J195" s="202"/>
    </row>
    <row r="196" spans="1:10" ht="22.5" x14ac:dyDescent="0.2">
      <c r="A196" s="213"/>
      <c r="B196" s="216"/>
      <c r="C196" s="80" t="s">
        <v>233</v>
      </c>
      <c r="D196" s="92">
        <v>8000</v>
      </c>
      <c r="E196" s="14"/>
      <c r="F196" s="60"/>
      <c r="G196" s="61"/>
      <c r="H196" s="61"/>
      <c r="I196" s="65"/>
      <c r="J196" s="202"/>
    </row>
    <row r="197" spans="1:10" x14ac:dyDescent="0.2">
      <c r="A197" s="213"/>
      <c r="B197" s="216"/>
      <c r="C197" s="80" t="s">
        <v>182</v>
      </c>
      <c r="D197" s="92">
        <v>45000</v>
      </c>
      <c r="E197" s="14"/>
      <c r="F197" s="60"/>
      <c r="G197" s="61"/>
      <c r="H197" s="61"/>
      <c r="I197" s="65"/>
      <c r="J197" s="202"/>
    </row>
    <row r="198" spans="1:10" ht="33.75" x14ac:dyDescent="0.2">
      <c r="A198" s="213"/>
      <c r="B198" s="216"/>
      <c r="C198" s="80" t="s">
        <v>195</v>
      </c>
      <c r="D198" s="92">
        <v>50000</v>
      </c>
      <c r="E198" s="83"/>
      <c r="F198" s="221">
        <v>0</v>
      </c>
      <c r="G198" s="222"/>
      <c r="H198" s="222"/>
      <c r="I198" s="223"/>
      <c r="J198" s="202"/>
    </row>
    <row r="199" spans="1:10" ht="14.25" x14ac:dyDescent="0.2">
      <c r="A199" s="213"/>
      <c r="B199" s="216"/>
      <c r="C199" s="81" t="s">
        <v>14</v>
      </c>
      <c r="D199" s="98">
        <f>SUM(D193:D198)</f>
        <v>327000</v>
      </c>
      <c r="E199" s="83"/>
      <c r="F199" s="58"/>
      <c r="G199" s="59"/>
      <c r="H199" s="59"/>
      <c r="I199" s="64"/>
      <c r="J199" s="202"/>
    </row>
    <row r="200" spans="1:10" ht="15" thickBot="1" x14ac:dyDescent="0.25">
      <c r="A200" s="214"/>
      <c r="B200" s="217"/>
      <c r="C200" s="82" t="s">
        <v>189</v>
      </c>
      <c r="D200" s="93">
        <v>306704.65999999997</v>
      </c>
      <c r="E200" s="44"/>
      <c r="F200" s="198">
        <v>24363</v>
      </c>
      <c r="G200" s="199"/>
      <c r="H200" s="199"/>
      <c r="I200" s="200"/>
      <c r="J200" s="203"/>
    </row>
    <row r="201" spans="1:10" x14ac:dyDescent="0.2">
      <c r="A201" s="212">
        <f>A193+1</f>
        <v>31</v>
      </c>
      <c r="B201" s="215" t="s">
        <v>135</v>
      </c>
      <c r="C201" s="79" t="s">
        <v>209</v>
      </c>
      <c r="D201" s="94">
        <v>12000</v>
      </c>
      <c r="E201" s="43"/>
      <c r="F201" s="218">
        <v>0</v>
      </c>
      <c r="G201" s="219"/>
      <c r="H201" s="219"/>
      <c r="I201" s="220"/>
      <c r="J201" s="201" t="s">
        <v>184</v>
      </c>
    </row>
    <row r="202" spans="1:10" ht="26.25" customHeight="1" x14ac:dyDescent="0.2">
      <c r="A202" s="213"/>
      <c r="B202" s="216"/>
      <c r="C202" s="80" t="s">
        <v>2</v>
      </c>
      <c r="D202" s="92">
        <v>10000</v>
      </c>
      <c r="E202" s="14"/>
      <c r="F202" s="60"/>
      <c r="G202" s="61"/>
      <c r="H202" s="61"/>
      <c r="I202" s="65"/>
      <c r="J202" s="202"/>
    </row>
    <row r="203" spans="1:10" ht="26.25" customHeight="1" x14ac:dyDescent="0.2">
      <c r="A203" s="213"/>
      <c r="B203" s="216"/>
      <c r="C203" s="80" t="s">
        <v>159</v>
      </c>
      <c r="D203" s="92">
        <v>10000</v>
      </c>
      <c r="E203" s="14"/>
      <c r="F203" s="60"/>
      <c r="G203" s="61"/>
      <c r="H203" s="61"/>
      <c r="I203" s="65"/>
      <c r="J203" s="202"/>
    </row>
    <row r="204" spans="1:10" ht="33.75" x14ac:dyDescent="0.2">
      <c r="A204" s="213"/>
      <c r="B204" s="216"/>
      <c r="C204" s="80" t="s">
        <v>193</v>
      </c>
      <c r="D204" s="92">
        <v>50000</v>
      </c>
      <c r="E204" s="83"/>
      <c r="F204" s="221">
        <v>0</v>
      </c>
      <c r="G204" s="222"/>
      <c r="H204" s="222"/>
      <c r="I204" s="223"/>
      <c r="J204" s="202"/>
    </row>
    <row r="205" spans="1:10" x14ac:dyDescent="0.2">
      <c r="A205" s="213"/>
      <c r="B205" s="216"/>
      <c r="C205" s="80" t="s">
        <v>269</v>
      </c>
      <c r="D205" s="92">
        <v>45000</v>
      </c>
      <c r="E205" s="83"/>
      <c r="F205" s="128"/>
      <c r="G205" s="129"/>
      <c r="H205" s="129"/>
      <c r="I205" s="130"/>
      <c r="J205" s="202"/>
    </row>
    <row r="206" spans="1:10" x14ac:dyDescent="0.2">
      <c r="A206" s="213"/>
      <c r="B206" s="216"/>
      <c r="C206" s="80" t="s">
        <v>270</v>
      </c>
      <c r="D206" s="92">
        <v>18000</v>
      </c>
      <c r="E206" s="83"/>
      <c r="F206" s="128"/>
      <c r="G206" s="129"/>
      <c r="H206" s="129"/>
      <c r="I206" s="130"/>
      <c r="J206" s="202"/>
    </row>
    <row r="207" spans="1:10" x14ac:dyDescent="0.2">
      <c r="A207" s="213"/>
      <c r="B207" s="216"/>
      <c r="C207" s="81" t="s">
        <v>14</v>
      </c>
      <c r="D207" s="98">
        <f>SUM(D201:D206)</f>
        <v>145000</v>
      </c>
      <c r="E207" s="83"/>
      <c r="F207" s="60"/>
      <c r="G207" s="61"/>
      <c r="H207" s="61"/>
      <c r="I207" s="65"/>
      <c r="J207" s="202"/>
    </row>
    <row r="208" spans="1:10" ht="15" thickBot="1" x14ac:dyDescent="0.25">
      <c r="A208" s="214"/>
      <c r="B208" s="217"/>
      <c r="C208" s="82" t="s">
        <v>189</v>
      </c>
      <c r="D208" s="93">
        <v>143205.03</v>
      </c>
      <c r="E208" s="44"/>
      <c r="F208" s="198">
        <v>40762</v>
      </c>
      <c r="G208" s="199"/>
      <c r="H208" s="199"/>
      <c r="I208" s="200"/>
      <c r="J208" s="203"/>
    </row>
    <row r="209" spans="1:10" x14ac:dyDescent="0.2">
      <c r="A209" s="212">
        <f>A201+1</f>
        <v>32</v>
      </c>
      <c r="B209" s="215" t="s">
        <v>136</v>
      </c>
      <c r="C209" s="79" t="s">
        <v>209</v>
      </c>
      <c r="D209" s="94">
        <v>15000</v>
      </c>
      <c r="E209" s="43"/>
      <c r="F209" s="218"/>
      <c r="G209" s="219"/>
      <c r="H209" s="219"/>
      <c r="I209" s="220"/>
      <c r="J209" s="201" t="s">
        <v>184</v>
      </c>
    </row>
    <row r="210" spans="1:10" x14ac:dyDescent="0.2">
      <c r="A210" s="213"/>
      <c r="B210" s="216"/>
      <c r="C210" s="80" t="s">
        <v>2</v>
      </c>
      <c r="D210" s="92">
        <v>10000</v>
      </c>
      <c r="E210" s="14"/>
      <c r="F210" s="221">
        <v>0</v>
      </c>
      <c r="G210" s="222"/>
      <c r="H210" s="222"/>
      <c r="I210" s="223"/>
      <c r="J210" s="202"/>
    </row>
    <row r="211" spans="1:10" ht="33.75" x14ac:dyDescent="0.2">
      <c r="A211" s="213"/>
      <c r="B211" s="216"/>
      <c r="C211" s="80" t="s">
        <v>197</v>
      </c>
      <c r="D211" s="92">
        <v>50000</v>
      </c>
      <c r="E211" s="83"/>
      <c r="F211" s="60"/>
      <c r="G211" s="61"/>
      <c r="H211" s="61"/>
      <c r="I211" s="65"/>
      <c r="J211" s="202"/>
    </row>
    <row r="212" spans="1:10" x14ac:dyDescent="0.2">
      <c r="A212" s="213"/>
      <c r="B212" s="216"/>
      <c r="C212" s="80" t="s">
        <v>271</v>
      </c>
      <c r="D212" s="92">
        <v>45000</v>
      </c>
      <c r="E212" s="83"/>
      <c r="F212" s="128"/>
      <c r="G212" s="129"/>
      <c r="H212" s="129"/>
      <c r="I212" s="130"/>
      <c r="J212" s="202"/>
    </row>
    <row r="213" spans="1:10" x14ac:dyDescent="0.2">
      <c r="A213" s="213"/>
      <c r="B213" s="216"/>
      <c r="C213" s="81" t="s">
        <v>14</v>
      </c>
      <c r="D213" s="98">
        <f>SUM(D209:D211)</f>
        <v>75000</v>
      </c>
      <c r="E213" s="83"/>
      <c r="F213" s="60"/>
      <c r="G213" s="61"/>
      <c r="H213" s="61"/>
      <c r="I213" s="65"/>
      <c r="J213" s="202"/>
    </row>
    <row r="214" spans="1:10" ht="15" thickBot="1" x14ac:dyDescent="0.25">
      <c r="A214" s="214"/>
      <c r="B214" s="217"/>
      <c r="C214" s="82" t="s">
        <v>189</v>
      </c>
      <c r="D214" s="93">
        <v>254195.03</v>
      </c>
      <c r="E214" s="44"/>
      <c r="F214" s="198">
        <v>46241</v>
      </c>
      <c r="G214" s="199"/>
      <c r="H214" s="199"/>
      <c r="I214" s="200"/>
      <c r="J214" s="203"/>
    </row>
    <row r="215" spans="1:10" x14ac:dyDescent="0.2">
      <c r="A215" s="212">
        <f>A209+1</f>
        <v>33</v>
      </c>
      <c r="B215" s="215" t="s">
        <v>137</v>
      </c>
      <c r="C215" s="79" t="s">
        <v>1</v>
      </c>
      <c r="D215" s="94">
        <v>10000</v>
      </c>
      <c r="E215" s="43"/>
      <c r="F215" s="218">
        <v>0</v>
      </c>
      <c r="G215" s="219"/>
      <c r="H215" s="219"/>
      <c r="I215" s="219"/>
      <c r="J215" s="201" t="s">
        <v>184</v>
      </c>
    </row>
    <row r="216" spans="1:10" x14ac:dyDescent="0.2">
      <c r="A216" s="213"/>
      <c r="B216" s="216"/>
      <c r="C216" s="80" t="s">
        <v>160</v>
      </c>
      <c r="D216" s="92">
        <v>12000</v>
      </c>
      <c r="E216" s="14"/>
      <c r="F216" s="221">
        <v>0</v>
      </c>
      <c r="G216" s="222"/>
      <c r="H216" s="222"/>
      <c r="I216" s="222"/>
      <c r="J216" s="202"/>
    </row>
    <row r="217" spans="1:10" x14ac:dyDescent="0.2">
      <c r="A217" s="213"/>
      <c r="B217" s="216"/>
      <c r="C217" s="80" t="s">
        <v>206</v>
      </c>
      <c r="D217" s="92">
        <v>10000</v>
      </c>
      <c r="E217" s="14"/>
      <c r="F217" s="60"/>
      <c r="G217" s="61"/>
      <c r="H217" s="61"/>
      <c r="I217" s="61"/>
      <c r="J217" s="202"/>
    </row>
    <row r="218" spans="1:10" x14ac:dyDescent="0.2">
      <c r="A218" s="213"/>
      <c r="B218" s="216"/>
      <c r="C218" s="80" t="s">
        <v>234</v>
      </c>
      <c r="D218" s="92">
        <v>200000</v>
      </c>
      <c r="E218" s="14"/>
      <c r="F218" s="60"/>
      <c r="G218" s="61"/>
      <c r="H218" s="61"/>
      <c r="I218" s="61"/>
      <c r="J218" s="202"/>
    </row>
    <row r="219" spans="1:10" ht="33.75" x14ac:dyDescent="0.2">
      <c r="A219" s="213"/>
      <c r="B219" s="216"/>
      <c r="C219" s="80" t="s">
        <v>190</v>
      </c>
      <c r="D219" s="92">
        <v>50000</v>
      </c>
      <c r="E219" s="83"/>
      <c r="F219" s="221">
        <v>0</v>
      </c>
      <c r="G219" s="222"/>
      <c r="H219" s="222"/>
      <c r="I219" s="222"/>
      <c r="J219" s="202"/>
    </row>
    <row r="220" spans="1:10" x14ac:dyDescent="0.2">
      <c r="A220" s="213"/>
      <c r="B220" s="216"/>
      <c r="C220" s="81" t="s">
        <v>14</v>
      </c>
      <c r="D220" s="98">
        <f>SUM(D215:D219)</f>
        <v>282000</v>
      </c>
      <c r="E220" s="83"/>
      <c r="F220" s="60"/>
      <c r="G220" s="61"/>
      <c r="H220" s="61"/>
      <c r="I220" s="61"/>
      <c r="J220" s="202"/>
    </row>
    <row r="221" spans="1:10" ht="15.75" thickBot="1" x14ac:dyDescent="0.25">
      <c r="A221" s="213"/>
      <c r="B221" s="216"/>
      <c r="C221" s="82" t="s">
        <v>189</v>
      </c>
      <c r="D221" s="98">
        <v>379865.48</v>
      </c>
      <c r="E221" s="15"/>
      <c r="F221" s="245">
        <v>-12422</v>
      </c>
      <c r="G221" s="246"/>
      <c r="H221" s="246"/>
      <c r="I221" s="246"/>
      <c r="J221" s="203"/>
    </row>
    <row r="222" spans="1:10" x14ac:dyDescent="0.2">
      <c r="A222" s="212">
        <f>A215+1</f>
        <v>34</v>
      </c>
      <c r="B222" s="215" t="s">
        <v>138</v>
      </c>
      <c r="C222" s="79" t="s">
        <v>272</v>
      </c>
      <c r="D222" s="94">
        <v>400000</v>
      </c>
      <c r="E222" s="43"/>
      <c r="F222" s="218"/>
      <c r="G222" s="219"/>
      <c r="H222" s="219"/>
      <c r="I222" s="219"/>
      <c r="J222" s="201" t="s">
        <v>184</v>
      </c>
    </row>
    <row r="223" spans="1:10" x14ac:dyDescent="0.2">
      <c r="A223" s="213"/>
      <c r="B223" s="216"/>
      <c r="C223" s="80" t="s">
        <v>181</v>
      </c>
      <c r="D223" s="92">
        <v>35000</v>
      </c>
      <c r="E223" s="14"/>
      <c r="F223" s="221">
        <v>0</v>
      </c>
      <c r="G223" s="222"/>
      <c r="H223" s="222"/>
      <c r="I223" s="222"/>
      <c r="J223" s="202"/>
    </row>
    <row r="224" spans="1:10" x14ac:dyDescent="0.2">
      <c r="A224" s="213"/>
      <c r="B224" s="216"/>
      <c r="C224" s="80" t="s">
        <v>206</v>
      </c>
      <c r="D224" s="92">
        <v>50000</v>
      </c>
      <c r="E224" s="14"/>
      <c r="F224" s="60"/>
      <c r="G224" s="61"/>
      <c r="H224" s="61"/>
      <c r="I224" s="61"/>
      <c r="J224" s="202"/>
    </row>
    <row r="225" spans="1:10" ht="33.75" x14ac:dyDescent="0.2">
      <c r="A225" s="213"/>
      <c r="B225" s="216"/>
      <c r="C225" s="80" t="s">
        <v>193</v>
      </c>
      <c r="D225" s="92">
        <v>60000</v>
      </c>
      <c r="E225" s="83"/>
      <c r="F225" s="221">
        <v>0</v>
      </c>
      <c r="G225" s="222"/>
      <c r="H225" s="222"/>
      <c r="I225" s="222"/>
      <c r="J225" s="202"/>
    </row>
    <row r="226" spans="1:10" x14ac:dyDescent="0.2">
      <c r="A226" s="213"/>
      <c r="B226" s="216"/>
      <c r="C226" s="81" t="s">
        <v>14</v>
      </c>
      <c r="D226" s="98">
        <f>SUM(D222:D225)</f>
        <v>545000</v>
      </c>
      <c r="E226" s="83"/>
      <c r="F226" s="60"/>
      <c r="G226" s="61"/>
      <c r="H226" s="61"/>
      <c r="I226" s="61"/>
      <c r="J226" s="202"/>
    </row>
    <row r="227" spans="1:10" ht="15" thickBot="1" x14ac:dyDescent="0.25">
      <c r="A227" s="214"/>
      <c r="B227" s="217"/>
      <c r="C227" s="82" t="s">
        <v>189</v>
      </c>
      <c r="D227" s="93">
        <v>824319.07</v>
      </c>
      <c r="E227" s="44"/>
      <c r="F227" s="198">
        <v>166065</v>
      </c>
      <c r="G227" s="199"/>
      <c r="H227" s="199"/>
      <c r="I227" s="199"/>
      <c r="J227" s="203"/>
    </row>
    <row r="228" spans="1:10" x14ac:dyDescent="0.2">
      <c r="A228" s="212">
        <f>A222+1</f>
        <v>35</v>
      </c>
      <c r="B228" s="215" t="s">
        <v>139</v>
      </c>
      <c r="C228" s="79" t="s">
        <v>1</v>
      </c>
      <c r="D228" s="90">
        <v>10000</v>
      </c>
      <c r="E228" s="43"/>
      <c r="F228" s="218">
        <v>0</v>
      </c>
      <c r="G228" s="219"/>
      <c r="H228" s="219"/>
      <c r="I228" s="219"/>
      <c r="J228" s="201" t="s">
        <v>184</v>
      </c>
    </row>
    <row r="229" spans="1:10" x14ac:dyDescent="0.2">
      <c r="A229" s="213"/>
      <c r="B229" s="216"/>
      <c r="C229" s="80" t="s">
        <v>235</v>
      </c>
      <c r="D229" s="92">
        <v>80000</v>
      </c>
      <c r="E229" s="14"/>
      <c r="F229" s="60"/>
      <c r="G229" s="61"/>
      <c r="H229" s="61"/>
      <c r="I229" s="61"/>
      <c r="J229" s="202"/>
    </row>
    <row r="230" spans="1:10" x14ac:dyDescent="0.2">
      <c r="A230" s="213"/>
      <c r="B230" s="216"/>
      <c r="C230" s="80" t="s">
        <v>236</v>
      </c>
      <c r="D230" s="92">
        <v>40000</v>
      </c>
      <c r="E230" s="14"/>
      <c r="F230" s="60"/>
      <c r="G230" s="61"/>
      <c r="H230" s="61"/>
      <c r="I230" s="61"/>
      <c r="J230" s="202"/>
    </row>
    <row r="231" spans="1:10" x14ac:dyDescent="0.2">
      <c r="A231" s="213"/>
      <c r="B231" s="216"/>
      <c r="C231" s="80" t="s">
        <v>237</v>
      </c>
      <c r="D231" s="92">
        <v>120000</v>
      </c>
      <c r="E231" s="14"/>
      <c r="F231" s="102"/>
      <c r="G231" s="103"/>
      <c r="H231" s="103"/>
      <c r="I231" s="103"/>
      <c r="J231" s="202"/>
    </row>
    <row r="232" spans="1:10" ht="33.75" x14ac:dyDescent="0.2">
      <c r="A232" s="213"/>
      <c r="B232" s="216"/>
      <c r="C232" s="80" t="s">
        <v>190</v>
      </c>
      <c r="D232" s="92">
        <v>60000</v>
      </c>
      <c r="E232" s="83"/>
      <c r="F232" s="221">
        <v>0</v>
      </c>
      <c r="G232" s="222"/>
      <c r="H232" s="222"/>
      <c r="I232" s="222"/>
      <c r="J232" s="202"/>
    </row>
    <row r="233" spans="1:10" x14ac:dyDescent="0.2">
      <c r="A233" s="213"/>
      <c r="B233" s="216"/>
      <c r="C233" s="81" t="s">
        <v>14</v>
      </c>
      <c r="D233" s="98">
        <f>D228+D229+D230+D232</f>
        <v>190000</v>
      </c>
      <c r="E233" s="83"/>
      <c r="F233" s="60"/>
      <c r="G233" s="61"/>
      <c r="H233" s="61"/>
      <c r="I233" s="61"/>
      <c r="J233" s="202"/>
    </row>
    <row r="234" spans="1:10" ht="15" thickBot="1" x14ac:dyDescent="0.25">
      <c r="A234" s="214"/>
      <c r="B234" s="217"/>
      <c r="C234" s="82" t="s">
        <v>189</v>
      </c>
      <c r="D234" s="114">
        <v>-42352.13</v>
      </c>
      <c r="E234" s="44"/>
      <c r="F234" s="198">
        <v>57075</v>
      </c>
      <c r="G234" s="199"/>
      <c r="H234" s="199"/>
      <c r="I234" s="199"/>
      <c r="J234" s="203"/>
    </row>
    <row r="235" spans="1:10" ht="22.5" x14ac:dyDescent="0.2">
      <c r="A235" s="212">
        <f>A228+1</f>
        <v>36</v>
      </c>
      <c r="B235" s="215" t="s">
        <v>140</v>
      </c>
      <c r="C235" s="79" t="s">
        <v>238</v>
      </c>
      <c r="D235" s="94">
        <v>16500</v>
      </c>
      <c r="E235" s="43"/>
      <c r="F235" s="218">
        <v>0</v>
      </c>
      <c r="G235" s="219"/>
      <c r="H235" s="219"/>
      <c r="I235" s="219"/>
      <c r="J235" s="204" t="s">
        <v>184</v>
      </c>
    </row>
    <row r="236" spans="1:10" x14ac:dyDescent="0.2">
      <c r="A236" s="213"/>
      <c r="B236" s="216"/>
      <c r="C236" s="80" t="s">
        <v>2</v>
      </c>
      <c r="D236" s="92">
        <v>10000</v>
      </c>
      <c r="E236" s="14"/>
      <c r="F236" s="60"/>
      <c r="G236" s="61"/>
      <c r="H236" s="61"/>
      <c r="I236" s="61"/>
      <c r="J236" s="205"/>
    </row>
    <row r="237" spans="1:10" x14ac:dyDescent="0.2">
      <c r="A237" s="213"/>
      <c r="B237" s="216"/>
      <c r="C237" s="80" t="s">
        <v>239</v>
      </c>
      <c r="D237" s="92">
        <v>15000</v>
      </c>
      <c r="E237" s="14"/>
      <c r="F237" s="60"/>
      <c r="G237" s="61"/>
      <c r="H237" s="61"/>
      <c r="I237" s="61"/>
      <c r="J237" s="205"/>
    </row>
    <row r="238" spans="1:10" ht="33.75" x14ac:dyDescent="0.2">
      <c r="A238" s="213"/>
      <c r="B238" s="216"/>
      <c r="C238" s="80" t="s">
        <v>193</v>
      </c>
      <c r="D238" s="92">
        <v>60000</v>
      </c>
      <c r="E238" s="83"/>
      <c r="F238" s="221">
        <v>0</v>
      </c>
      <c r="G238" s="222"/>
      <c r="H238" s="222"/>
      <c r="I238" s="222"/>
      <c r="J238" s="205"/>
    </row>
    <row r="239" spans="1:10" x14ac:dyDescent="0.2">
      <c r="A239" s="213"/>
      <c r="B239" s="216"/>
      <c r="C239" s="81" t="s">
        <v>14</v>
      </c>
      <c r="D239" s="98">
        <f>SUM(D235:D238)</f>
        <v>101500</v>
      </c>
      <c r="E239" s="83"/>
      <c r="F239" s="60"/>
      <c r="G239" s="61"/>
      <c r="H239" s="61"/>
      <c r="I239" s="61"/>
      <c r="J239" s="205"/>
    </row>
    <row r="240" spans="1:10" ht="15" thickBot="1" x14ac:dyDescent="0.25">
      <c r="A240" s="214"/>
      <c r="B240" s="217"/>
      <c r="C240" s="82" t="s">
        <v>189</v>
      </c>
      <c r="D240" s="93">
        <v>243394.76</v>
      </c>
      <c r="E240" s="44"/>
      <c r="F240" s="198">
        <v>61662</v>
      </c>
      <c r="G240" s="199"/>
      <c r="H240" s="199"/>
      <c r="I240" s="199"/>
      <c r="J240" s="206"/>
    </row>
    <row r="241" spans="1:10" x14ac:dyDescent="0.2">
      <c r="A241" s="212">
        <f>A235+1</f>
        <v>37</v>
      </c>
      <c r="B241" s="215" t="s">
        <v>117</v>
      </c>
      <c r="C241" s="79" t="s">
        <v>240</v>
      </c>
      <c r="D241" s="94">
        <v>40000</v>
      </c>
      <c r="E241" s="43"/>
      <c r="F241" s="218">
        <v>0</v>
      </c>
      <c r="G241" s="219"/>
      <c r="H241" s="219"/>
      <c r="I241" s="219"/>
      <c r="J241" s="201" t="s">
        <v>184</v>
      </c>
    </row>
    <row r="242" spans="1:10" x14ac:dyDescent="0.2">
      <c r="A242" s="213"/>
      <c r="B242" s="216"/>
      <c r="C242" s="80" t="s">
        <v>241</v>
      </c>
      <c r="D242" s="92">
        <v>24000</v>
      </c>
      <c r="E242" s="14"/>
      <c r="F242" s="61"/>
      <c r="G242" s="61"/>
      <c r="H242" s="61"/>
      <c r="I242" s="61"/>
      <c r="J242" s="202"/>
    </row>
    <row r="243" spans="1:10" x14ac:dyDescent="0.2">
      <c r="A243" s="213"/>
      <c r="B243" s="216"/>
      <c r="C243" s="80" t="s">
        <v>3</v>
      </c>
      <c r="D243" s="100">
        <v>5000</v>
      </c>
      <c r="E243" s="14"/>
      <c r="F243" s="222">
        <v>0</v>
      </c>
      <c r="G243" s="222"/>
      <c r="H243" s="222"/>
      <c r="I243" s="222"/>
      <c r="J243" s="202"/>
    </row>
    <row r="244" spans="1:10" x14ac:dyDescent="0.2">
      <c r="A244" s="213"/>
      <c r="B244" s="216"/>
      <c r="C244" s="80" t="s">
        <v>242</v>
      </c>
      <c r="D244" s="100">
        <v>35000</v>
      </c>
      <c r="E244" s="14"/>
      <c r="F244" s="221">
        <v>0</v>
      </c>
      <c r="G244" s="222"/>
      <c r="H244" s="222"/>
      <c r="I244" s="222"/>
      <c r="J244" s="202"/>
    </row>
    <row r="245" spans="1:10" x14ac:dyDescent="0.2">
      <c r="A245" s="213"/>
      <c r="B245" s="216"/>
      <c r="C245" s="80" t="s">
        <v>171</v>
      </c>
      <c r="D245" s="92">
        <v>15000</v>
      </c>
      <c r="E245" s="14"/>
      <c r="F245" s="60"/>
      <c r="G245" s="61"/>
      <c r="H245" s="61"/>
      <c r="I245" s="61"/>
      <c r="J245" s="202"/>
    </row>
    <row r="246" spans="1:10" x14ac:dyDescent="0.2">
      <c r="A246" s="213"/>
      <c r="B246" s="216"/>
      <c r="C246" s="80" t="s">
        <v>243</v>
      </c>
      <c r="D246" s="92">
        <v>35000</v>
      </c>
      <c r="E246" s="14"/>
      <c r="F246" s="221">
        <v>2</v>
      </c>
      <c r="G246" s="222"/>
      <c r="H246" s="222"/>
      <c r="I246" s="222"/>
      <c r="J246" s="202"/>
    </row>
    <row r="247" spans="1:10" x14ac:dyDescent="0.2">
      <c r="A247" s="213"/>
      <c r="B247" s="216"/>
      <c r="C247" s="80" t="s">
        <v>244</v>
      </c>
      <c r="D247" s="92">
        <v>12000</v>
      </c>
      <c r="E247" s="14"/>
      <c r="F247" s="60"/>
      <c r="G247" s="61"/>
      <c r="H247" s="61"/>
      <c r="I247" s="61"/>
      <c r="J247" s="202"/>
    </row>
    <row r="248" spans="1:10" ht="33.75" x14ac:dyDescent="0.2">
      <c r="A248" s="213"/>
      <c r="B248" s="216"/>
      <c r="C248" s="80" t="s">
        <v>245</v>
      </c>
      <c r="D248" s="92">
        <v>75000</v>
      </c>
      <c r="E248" s="83"/>
      <c r="F248" s="221">
        <v>0</v>
      </c>
      <c r="G248" s="222"/>
      <c r="H248" s="222"/>
      <c r="I248" s="222"/>
      <c r="J248" s="202"/>
    </row>
    <row r="249" spans="1:10" x14ac:dyDescent="0.2">
      <c r="A249" s="213"/>
      <c r="B249" s="216"/>
      <c r="C249" s="81" t="s">
        <v>14</v>
      </c>
      <c r="D249" s="98">
        <f>SUM(D241:D248)</f>
        <v>241000</v>
      </c>
      <c r="E249" s="83"/>
      <c r="F249" s="60"/>
      <c r="G249" s="61"/>
      <c r="H249" s="61"/>
      <c r="I249" s="61"/>
      <c r="J249" s="202"/>
    </row>
    <row r="250" spans="1:10" ht="15" thickBot="1" x14ac:dyDescent="0.25">
      <c r="A250" s="214"/>
      <c r="B250" s="217"/>
      <c r="C250" s="82" t="s">
        <v>189</v>
      </c>
      <c r="D250" s="93">
        <v>675003.16</v>
      </c>
      <c r="E250" s="44"/>
      <c r="F250" s="198">
        <v>49512</v>
      </c>
      <c r="G250" s="199"/>
      <c r="H250" s="199"/>
      <c r="I250" s="199"/>
      <c r="J250" s="203"/>
    </row>
    <row r="251" spans="1:10" x14ac:dyDescent="0.2">
      <c r="A251" s="212">
        <v>39</v>
      </c>
      <c r="B251" s="247" t="s">
        <v>147</v>
      </c>
      <c r="C251" s="79" t="s">
        <v>209</v>
      </c>
      <c r="D251" s="94">
        <v>15000</v>
      </c>
      <c r="E251" s="43"/>
      <c r="F251" s="218">
        <v>0</v>
      </c>
      <c r="G251" s="219"/>
      <c r="H251" s="219"/>
      <c r="I251" s="219"/>
      <c r="J251" s="201" t="s">
        <v>184</v>
      </c>
    </row>
    <row r="252" spans="1:10" x14ac:dyDescent="0.2">
      <c r="A252" s="213"/>
      <c r="B252" s="248"/>
      <c r="C252" s="115" t="s">
        <v>249</v>
      </c>
      <c r="D252" s="116"/>
      <c r="E252" s="14"/>
      <c r="F252" s="102"/>
      <c r="G252" s="103"/>
      <c r="H252" s="103"/>
      <c r="I252" s="103"/>
      <c r="J252" s="202"/>
    </row>
    <row r="253" spans="1:10" ht="33.75" x14ac:dyDescent="0.2">
      <c r="A253" s="213"/>
      <c r="B253" s="248"/>
      <c r="C253" s="80" t="s">
        <v>197</v>
      </c>
      <c r="D253" s="92">
        <f>SUM(D251:D251)</f>
        <v>15000</v>
      </c>
      <c r="E253" s="83"/>
      <c r="F253" s="221">
        <v>0</v>
      </c>
      <c r="G253" s="222"/>
      <c r="H253" s="222"/>
      <c r="I253" s="222"/>
      <c r="J253" s="202"/>
    </row>
    <row r="254" spans="1:10" ht="14.25" x14ac:dyDescent="0.2">
      <c r="A254" s="213"/>
      <c r="B254" s="248"/>
      <c r="C254" s="81" t="s">
        <v>14</v>
      </c>
      <c r="D254" s="98">
        <f>D251+D253</f>
        <v>30000</v>
      </c>
      <c r="E254" s="83"/>
      <c r="F254" s="58"/>
      <c r="G254" s="59"/>
      <c r="H254" s="59"/>
      <c r="I254" s="59"/>
      <c r="J254" s="202"/>
    </row>
    <row r="255" spans="1:10" ht="15.75" thickBot="1" x14ac:dyDescent="0.25">
      <c r="A255" s="214"/>
      <c r="B255" s="249"/>
      <c r="C255" s="82" t="s">
        <v>189</v>
      </c>
      <c r="D255" s="114">
        <v>-74634.880000000005</v>
      </c>
      <c r="E255" s="44"/>
      <c r="F255" s="237">
        <v>-14188</v>
      </c>
      <c r="G255" s="238"/>
      <c r="H255" s="238"/>
      <c r="I255" s="238"/>
      <c r="J255" s="203"/>
    </row>
    <row r="256" spans="1:10" ht="15" x14ac:dyDescent="0.2">
      <c r="A256" s="212">
        <v>40</v>
      </c>
      <c r="B256" s="247" t="s">
        <v>10</v>
      </c>
      <c r="C256" s="79" t="s">
        <v>246</v>
      </c>
      <c r="D256" s="94">
        <v>25000</v>
      </c>
      <c r="E256" s="252"/>
      <c r="F256" s="77"/>
      <c r="G256" s="78"/>
      <c r="H256" s="78"/>
      <c r="I256" s="78"/>
      <c r="J256" s="201" t="s">
        <v>184</v>
      </c>
    </row>
    <row r="257" spans="1:10" ht="33.75" x14ac:dyDescent="0.2">
      <c r="A257" s="213"/>
      <c r="B257" s="248"/>
      <c r="C257" s="80" t="s">
        <v>197</v>
      </c>
      <c r="D257" s="92">
        <v>60000</v>
      </c>
      <c r="E257" s="243"/>
      <c r="F257" s="250">
        <v>0</v>
      </c>
      <c r="G257" s="251"/>
      <c r="H257" s="251"/>
      <c r="I257" s="251"/>
      <c r="J257" s="202"/>
    </row>
    <row r="258" spans="1:10" x14ac:dyDescent="0.2">
      <c r="A258" s="213"/>
      <c r="B258" s="248"/>
      <c r="C258" s="81" t="s">
        <v>14</v>
      </c>
      <c r="D258" s="98">
        <f>SUM(D256:D257)</f>
        <v>85000</v>
      </c>
      <c r="E258" s="243"/>
      <c r="F258" s="60"/>
      <c r="G258" s="61"/>
      <c r="H258" s="61"/>
      <c r="I258" s="61"/>
      <c r="J258" s="202"/>
    </row>
    <row r="259" spans="1:10" ht="15" thickBot="1" x14ac:dyDescent="0.25">
      <c r="A259" s="214"/>
      <c r="B259" s="249"/>
      <c r="C259" s="82" t="s">
        <v>189</v>
      </c>
      <c r="D259" s="93">
        <v>28537.63</v>
      </c>
      <c r="E259" s="244"/>
      <c r="F259" s="198">
        <v>55271</v>
      </c>
      <c r="G259" s="199"/>
      <c r="H259" s="199"/>
      <c r="I259" s="199"/>
      <c r="J259" s="203"/>
    </row>
    <row r="260" spans="1:10" ht="15" x14ac:dyDescent="0.2">
      <c r="A260" s="212">
        <v>41</v>
      </c>
      <c r="B260" s="247" t="s">
        <v>148</v>
      </c>
      <c r="C260" s="79" t="s">
        <v>209</v>
      </c>
      <c r="D260" s="94">
        <v>25000</v>
      </c>
      <c r="E260" s="43"/>
      <c r="F260" s="77"/>
      <c r="G260" s="78"/>
      <c r="H260" s="78"/>
      <c r="I260" s="78"/>
      <c r="J260" s="201" t="s">
        <v>184</v>
      </c>
    </row>
    <row r="261" spans="1:10" ht="13.5" customHeight="1" x14ac:dyDescent="0.2">
      <c r="A261" s="213"/>
      <c r="B261" s="248"/>
      <c r="C261" s="80" t="s">
        <v>273</v>
      </c>
      <c r="D261" s="92">
        <v>400000</v>
      </c>
      <c r="E261" s="14"/>
      <c r="F261" s="62"/>
      <c r="G261" s="63"/>
      <c r="H261" s="63"/>
      <c r="I261" s="63"/>
      <c r="J261" s="202"/>
    </row>
    <row r="262" spans="1:10" ht="13.5" customHeight="1" x14ac:dyDescent="0.2">
      <c r="A262" s="213"/>
      <c r="B262" s="248"/>
      <c r="C262" s="80" t="s">
        <v>8</v>
      </c>
      <c r="D262" s="92">
        <v>5000</v>
      </c>
      <c r="E262" s="14"/>
      <c r="F262" s="62"/>
      <c r="G262" s="63"/>
      <c r="H262" s="63"/>
      <c r="I262" s="63"/>
      <c r="J262" s="202"/>
    </row>
    <row r="263" spans="1:10" ht="13.5" customHeight="1" x14ac:dyDescent="0.2">
      <c r="A263" s="213"/>
      <c r="B263" s="248"/>
      <c r="C263" s="80" t="s">
        <v>179</v>
      </c>
      <c r="D263" s="92">
        <v>33000</v>
      </c>
      <c r="E263" s="14"/>
      <c r="F263" s="62"/>
      <c r="G263" s="63"/>
      <c r="H263" s="63"/>
      <c r="I263" s="63"/>
      <c r="J263" s="202"/>
    </row>
    <row r="264" spans="1:10" ht="13.5" customHeight="1" x14ac:dyDescent="0.2">
      <c r="A264" s="213"/>
      <c r="B264" s="248"/>
      <c r="C264" s="80" t="s">
        <v>180</v>
      </c>
      <c r="D264" s="92">
        <v>78000</v>
      </c>
      <c r="E264" s="14"/>
      <c r="F264" s="62"/>
      <c r="G264" s="63"/>
      <c r="H264" s="63"/>
      <c r="I264" s="63"/>
      <c r="J264" s="202"/>
    </row>
    <row r="265" spans="1:10" ht="13.5" customHeight="1" x14ac:dyDescent="0.2">
      <c r="A265" s="213"/>
      <c r="B265" s="248"/>
      <c r="C265" s="80" t="s">
        <v>248</v>
      </c>
      <c r="D265" s="92">
        <v>52000</v>
      </c>
      <c r="E265" s="14"/>
      <c r="F265" s="62"/>
      <c r="G265" s="63"/>
      <c r="H265" s="63"/>
      <c r="I265" s="63"/>
      <c r="J265" s="202"/>
    </row>
    <row r="266" spans="1:10" ht="13.5" customHeight="1" x14ac:dyDescent="0.2">
      <c r="A266" s="213"/>
      <c r="B266" s="248"/>
      <c r="C266" s="80" t="s">
        <v>257</v>
      </c>
      <c r="D266" s="92">
        <v>15000</v>
      </c>
      <c r="E266" s="14"/>
      <c r="F266" s="104"/>
      <c r="G266" s="105"/>
      <c r="H266" s="105"/>
      <c r="I266" s="105"/>
      <c r="J266" s="202"/>
    </row>
    <row r="267" spans="1:10" ht="33.75" x14ac:dyDescent="0.2">
      <c r="A267" s="213"/>
      <c r="B267" s="248"/>
      <c r="C267" s="80" t="s">
        <v>245</v>
      </c>
      <c r="D267" s="92">
        <v>60000</v>
      </c>
      <c r="E267" s="83"/>
      <c r="F267" s="250">
        <v>0</v>
      </c>
      <c r="G267" s="251"/>
      <c r="H267" s="251"/>
      <c r="I267" s="251"/>
      <c r="J267" s="202"/>
    </row>
    <row r="268" spans="1:10" x14ac:dyDescent="0.2">
      <c r="A268" s="213"/>
      <c r="B268" s="248"/>
      <c r="C268" s="81" t="s">
        <v>14</v>
      </c>
      <c r="D268" s="98">
        <f>SUM(D260:D267)</f>
        <v>668000</v>
      </c>
      <c r="E268" s="83"/>
      <c r="F268" s="60"/>
      <c r="G268" s="61"/>
      <c r="H268" s="61"/>
      <c r="I268" s="61"/>
      <c r="J268" s="202"/>
    </row>
    <row r="269" spans="1:10" ht="15.75" thickBot="1" x14ac:dyDescent="0.25">
      <c r="A269" s="214"/>
      <c r="B269" s="249"/>
      <c r="C269" s="82" t="s">
        <v>189</v>
      </c>
      <c r="D269" s="93">
        <v>463596.74</v>
      </c>
      <c r="E269" s="44"/>
      <c r="F269" s="237">
        <v>-24852</v>
      </c>
      <c r="G269" s="238"/>
      <c r="H269" s="238"/>
      <c r="I269" s="238"/>
      <c r="J269" s="203"/>
    </row>
    <row r="270" spans="1:10" ht="15" x14ac:dyDescent="0.2">
      <c r="A270" s="212">
        <v>42</v>
      </c>
      <c r="B270" s="247" t="s">
        <v>177</v>
      </c>
      <c r="C270" s="79" t="s">
        <v>209</v>
      </c>
      <c r="D270" s="94">
        <v>5000</v>
      </c>
      <c r="E270" s="43"/>
      <c r="F270" s="77"/>
      <c r="G270" s="78"/>
      <c r="H270" s="78"/>
      <c r="I270" s="78"/>
      <c r="J270" s="201" t="s">
        <v>184</v>
      </c>
    </row>
    <row r="271" spans="1:10" ht="15" x14ac:dyDescent="0.2">
      <c r="A271" s="213"/>
      <c r="B271" s="248"/>
      <c r="C271" s="80" t="s">
        <v>161</v>
      </c>
      <c r="D271" s="92">
        <v>10000</v>
      </c>
      <c r="E271" s="14"/>
      <c r="F271" s="62"/>
      <c r="G271" s="63"/>
      <c r="H271" s="63"/>
      <c r="I271" s="63"/>
      <c r="J271" s="202"/>
    </row>
    <row r="272" spans="1:10" ht="15" x14ac:dyDescent="0.2">
      <c r="A272" s="213"/>
      <c r="B272" s="248"/>
      <c r="C272" s="80" t="s">
        <v>178</v>
      </c>
      <c r="D272" s="92">
        <v>37000</v>
      </c>
      <c r="E272" s="14"/>
      <c r="F272" s="62"/>
      <c r="G272" s="63"/>
      <c r="H272" s="63"/>
      <c r="I272" s="63"/>
      <c r="J272" s="202"/>
    </row>
    <row r="273" spans="1:10" ht="33.75" x14ac:dyDescent="0.2">
      <c r="A273" s="213"/>
      <c r="B273" s="248"/>
      <c r="C273" s="80" t="s">
        <v>193</v>
      </c>
      <c r="D273" s="92">
        <v>50000</v>
      </c>
      <c r="E273" s="14"/>
      <c r="F273" s="62"/>
      <c r="G273" s="63"/>
      <c r="H273" s="63"/>
      <c r="I273" s="63"/>
      <c r="J273" s="202"/>
    </row>
    <row r="274" spans="1:10" ht="13.5" customHeight="1" x14ac:dyDescent="0.2">
      <c r="A274" s="213"/>
      <c r="B274" s="248"/>
      <c r="C274" s="81" t="s">
        <v>14</v>
      </c>
      <c r="D274" s="98">
        <f>SUM(D270:D273)</f>
        <v>102000</v>
      </c>
      <c r="E274" s="14"/>
      <c r="F274" s="62"/>
      <c r="G274" s="63"/>
      <c r="H274" s="63"/>
      <c r="I274" s="63"/>
      <c r="J274" s="202"/>
    </row>
    <row r="275" spans="1:10" ht="15" customHeight="1" thickBot="1" x14ac:dyDescent="0.25">
      <c r="A275" s="214"/>
      <c r="B275" s="249"/>
      <c r="C275" s="82" t="s">
        <v>189</v>
      </c>
      <c r="D275" s="93">
        <v>6697.83</v>
      </c>
      <c r="E275" s="45"/>
      <c r="F275" s="67"/>
      <c r="G275" s="68"/>
      <c r="H275" s="68"/>
      <c r="I275" s="68"/>
      <c r="J275" s="203"/>
    </row>
    <row r="276" spans="1:10" ht="15" x14ac:dyDescent="0.2">
      <c r="A276" s="212">
        <v>43</v>
      </c>
      <c r="B276" s="247" t="s">
        <v>250</v>
      </c>
      <c r="C276" s="79" t="s">
        <v>209</v>
      </c>
      <c r="D276" s="94">
        <v>5000</v>
      </c>
      <c r="E276" s="43"/>
      <c r="F276" s="77"/>
      <c r="G276" s="78"/>
      <c r="H276" s="78"/>
      <c r="I276" s="78"/>
      <c r="J276" s="201" t="s">
        <v>184</v>
      </c>
    </row>
    <row r="277" spans="1:10" ht="15" x14ac:dyDescent="0.2">
      <c r="A277" s="213"/>
      <c r="B277" s="248"/>
      <c r="C277" s="80" t="s">
        <v>274</v>
      </c>
      <c r="D277" s="92">
        <v>15000</v>
      </c>
      <c r="E277" s="14"/>
      <c r="F277" s="104"/>
      <c r="G277" s="105"/>
      <c r="H277" s="105"/>
      <c r="I277" s="105"/>
      <c r="J277" s="202"/>
    </row>
    <row r="278" spans="1:10" ht="33.75" x14ac:dyDescent="0.2">
      <c r="A278" s="213"/>
      <c r="B278" s="248"/>
      <c r="C278" s="80" t="s">
        <v>197</v>
      </c>
      <c r="D278" s="92">
        <v>50000</v>
      </c>
      <c r="E278" s="83"/>
      <c r="F278" s="250">
        <v>0</v>
      </c>
      <c r="G278" s="251"/>
      <c r="H278" s="251"/>
      <c r="I278" s="251"/>
      <c r="J278" s="202"/>
    </row>
    <row r="279" spans="1:10" x14ac:dyDescent="0.2">
      <c r="A279" s="213"/>
      <c r="B279" s="248"/>
      <c r="C279" s="81" t="s">
        <v>14</v>
      </c>
      <c r="D279" s="98">
        <f>SUM(D276:D278)</f>
        <v>70000</v>
      </c>
      <c r="E279" s="83"/>
      <c r="F279" s="60"/>
      <c r="G279" s="61"/>
      <c r="H279" s="61"/>
      <c r="I279" s="61"/>
      <c r="J279" s="202"/>
    </row>
    <row r="280" spans="1:10" ht="15" thickBot="1" x14ac:dyDescent="0.25">
      <c r="A280" s="214"/>
      <c r="B280" s="249"/>
      <c r="C280" s="82" t="s">
        <v>189</v>
      </c>
      <c r="D280" s="93">
        <v>72638.899999999994</v>
      </c>
      <c r="E280" s="44"/>
      <c r="F280" s="198">
        <v>2260</v>
      </c>
      <c r="G280" s="199"/>
      <c r="H280" s="199"/>
      <c r="I280" s="199"/>
      <c r="J280" s="203"/>
    </row>
    <row r="281" spans="1:10" ht="15" x14ac:dyDescent="0.2">
      <c r="A281" s="212">
        <v>43</v>
      </c>
      <c r="B281" s="247" t="s">
        <v>251</v>
      </c>
      <c r="C281" s="79" t="s">
        <v>209</v>
      </c>
      <c r="D281" s="94">
        <v>10000</v>
      </c>
      <c r="E281" s="43"/>
      <c r="F281" s="77"/>
      <c r="G281" s="78"/>
      <c r="H281" s="78"/>
      <c r="I281" s="78"/>
      <c r="J281" s="201" t="s">
        <v>184</v>
      </c>
    </row>
    <row r="282" spans="1:10" ht="33.75" x14ac:dyDescent="0.2">
      <c r="A282" s="213"/>
      <c r="B282" s="248"/>
      <c r="C282" s="80" t="s">
        <v>208</v>
      </c>
      <c r="D282" s="92">
        <v>50000</v>
      </c>
      <c r="E282" s="83"/>
      <c r="F282" s="250">
        <v>0</v>
      </c>
      <c r="G282" s="251"/>
      <c r="H282" s="251"/>
      <c r="I282" s="251"/>
      <c r="J282" s="202"/>
    </row>
    <row r="283" spans="1:10" x14ac:dyDescent="0.2">
      <c r="A283" s="213"/>
      <c r="B283" s="248"/>
      <c r="C283" s="81" t="s">
        <v>14</v>
      </c>
      <c r="D283" s="98">
        <f>SUM(D281:D282)</f>
        <v>60000</v>
      </c>
      <c r="E283" s="83"/>
      <c r="F283" s="102"/>
      <c r="G283" s="103"/>
      <c r="H283" s="103"/>
      <c r="I283" s="103"/>
      <c r="J283" s="202"/>
    </row>
    <row r="284" spans="1:10" ht="15" thickBot="1" x14ac:dyDescent="0.25">
      <c r="A284" s="214"/>
      <c r="B284" s="249"/>
      <c r="C284" s="82" t="s">
        <v>189</v>
      </c>
      <c r="D284" s="114">
        <v>-33002.89</v>
      </c>
      <c r="E284" s="44"/>
      <c r="F284" s="198">
        <v>2260</v>
      </c>
      <c r="G284" s="199"/>
      <c r="H284" s="199"/>
      <c r="I284" s="199"/>
      <c r="J284" s="203"/>
    </row>
    <row r="285" spans="1:10" x14ac:dyDescent="0.2">
      <c r="A285" s="212">
        <v>44</v>
      </c>
      <c r="B285" s="215" t="s">
        <v>5</v>
      </c>
      <c r="C285" s="79" t="s">
        <v>209</v>
      </c>
      <c r="D285" s="90">
        <v>60000</v>
      </c>
      <c r="E285" s="84"/>
      <c r="F285" s="219">
        <v>0</v>
      </c>
      <c r="G285" s="219"/>
      <c r="H285" s="219"/>
      <c r="I285" s="219"/>
      <c r="J285" s="201" t="s">
        <v>184</v>
      </c>
    </row>
    <row r="286" spans="1:10" ht="24.75" customHeight="1" x14ac:dyDescent="0.2">
      <c r="A286" s="213"/>
      <c r="B286" s="216"/>
      <c r="C286" s="80" t="s">
        <v>252</v>
      </c>
      <c r="D286" s="92">
        <v>25000</v>
      </c>
      <c r="E286" s="85"/>
      <c r="F286" s="61"/>
      <c r="G286" s="61"/>
      <c r="H286" s="61"/>
      <c r="I286" s="61"/>
      <c r="J286" s="202"/>
    </row>
    <row r="287" spans="1:10" x14ac:dyDescent="0.2">
      <c r="A287" s="213"/>
      <c r="B287" s="216"/>
      <c r="C287" s="80" t="s">
        <v>3</v>
      </c>
      <c r="D287" s="92">
        <v>45000</v>
      </c>
      <c r="E287" s="85"/>
      <c r="F287" s="61"/>
      <c r="G287" s="61"/>
      <c r="H287" s="61"/>
      <c r="I287" s="61"/>
      <c r="J287" s="202"/>
    </row>
    <row r="288" spans="1:10" x14ac:dyDescent="0.2">
      <c r="A288" s="213"/>
      <c r="B288" s="216"/>
      <c r="C288" s="80" t="s">
        <v>275</v>
      </c>
      <c r="D288" s="92">
        <v>400000</v>
      </c>
      <c r="E288" s="86"/>
      <c r="F288" s="61"/>
      <c r="G288" s="61"/>
      <c r="H288" s="61"/>
      <c r="I288" s="61"/>
      <c r="J288" s="202"/>
    </row>
    <row r="289" spans="1:10" x14ac:dyDescent="0.2">
      <c r="A289" s="213"/>
      <c r="B289" s="216"/>
      <c r="C289" s="80" t="s">
        <v>173</v>
      </c>
      <c r="D289" s="92">
        <v>35000</v>
      </c>
      <c r="E289" s="86"/>
      <c r="F289" s="101"/>
      <c r="G289" s="101"/>
      <c r="H289" s="101"/>
      <c r="I289" s="101"/>
      <c r="J289" s="202"/>
    </row>
    <row r="290" spans="1:10" ht="22.5" x14ac:dyDescent="0.2">
      <c r="A290" s="213"/>
      <c r="B290" s="216"/>
      <c r="C290" s="80" t="s">
        <v>183</v>
      </c>
      <c r="D290" s="92">
        <v>10000</v>
      </c>
      <c r="E290" s="86"/>
      <c r="F290" s="61"/>
      <c r="G290" s="61"/>
      <c r="H290" s="61"/>
      <c r="I290" s="61"/>
      <c r="J290" s="202"/>
    </row>
    <row r="291" spans="1:10" ht="33.75" x14ac:dyDescent="0.2">
      <c r="A291" s="213"/>
      <c r="B291" s="216"/>
      <c r="C291" s="80" t="s">
        <v>195</v>
      </c>
      <c r="D291" s="92">
        <v>80000</v>
      </c>
      <c r="E291" s="83"/>
      <c r="F291" s="221">
        <v>0</v>
      </c>
      <c r="G291" s="222"/>
      <c r="H291" s="222"/>
      <c r="I291" s="222"/>
      <c r="J291" s="202"/>
    </row>
    <row r="292" spans="1:10" x14ac:dyDescent="0.2">
      <c r="A292" s="213"/>
      <c r="B292" s="216"/>
      <c r="C292" s="81" t="s">
        <v>14</v>
      </c>
      <c r="D292" s="97">
        <f>SUM(D285:D291)</f>
        <v>655000</v>
      </c>
      <c r="E292" s="83"/>
      <c r="F292" s="60"/>
      <c r="G292" s="61"/>
      <c r="H292" s="61"/>
      <c r="I292" s="61"/>
      <c r="J292" s="202"/>
    </row>
    <row r="293" spans="1:10" ht="15" thickBot="1" x14ac:dyDescent="0.25">
      <c r="A293" s="214"/>
      <c r="B293" s="217"/>
      <c r="C293" s="82" t="s">
        <v>189</v>
      </c>
      <c r="D293" s="93">
        <v>320036.24</v>
      </c>
      <c r="E293" s="44"/>
      <c r="F293" s="198">
        <v>57075</v>
      </c>
      <c r="G293" s="199"/>
      <c r="H293" s="199"/>
      <c r="I293" s="199"/>
      <c r="J293" s="203"/>
    </row>
    <row r="294" spans="1:10" x14ac:dyDescent="0.2">
      <c r="A294" s="212">
        <v>45</v>
      </c>
      <c r="B294" s="215" t="s">
        <v>7</v>
      </c>
      <c r="C294" s="79" t="s">
        <v>209</v>
      </c>
      <c r="D294" s="94">
        <v>25000</v>
      </c>
      <c r="E294" s="43"/>
      <c r="F294" s="218">
        <v>0</v>
      </c>
      <c r="G294" s="219"/>
      <c r="H294" s="219"/>
      <c r="I294" s="219"/>
      <c r="J294" s="201" t="s">
        <v>184</v>
      </c>
    </row>
    <row r="295" spans="1:10" x14ac:dyDescent="0.2">
      <c r="A295" s="213"/>
      <c r="B295" s="216"/>
      <c r="C295" s="80" t="s">
        <v>253</v>
      </c>
      <c r="D295" s="92">
        <v>50000</v>
      </c>
      <c r="E295" s="14"/>
      <c r="F295" s="60"/>
      <c r="G295" s="61"/>
      <c r="H295" s="61"/>
      <c r="I295" s="61"/>
      <c r="J295" s="202"/>
    </row>
    <row r="296" spans="1:10" x14ac:dyDescent="0.2">
      <c r="A296" s="213"/>
      <c r="B296" s="216"/>
      <c r="C296" s="80" t="s">
        <v>276</v>
      </c>
      <c r="D296" s="92">
        <v>150000</v>
      </c>
      <c r="E296" s="14"/>
      <c r="F296" s="60"/>
      <c r="G296" s="61"/>
      <c r="H296" s="61"/>
      <c r="I296" s="61"/>
      <c r="J296" s="202"/>
    </row>
    <row r="297" spans="1:10" x14ac:dyDescent="0.2">
      <c r="A297" s="213"/>
      <c r="B297" s="216"/>
      <c r="C297" s="80" t="s">
        <v>277</v>
      </c>
      <c r="D297" s="92">
        <v>100000</v>
      </c>
      <c r="E297" s="14"/>
      <c r="F297" s="128"/>
      <c r="G297" s="129"/>
      <c r="H297" s="129"/>
      <c r="I297" s="129"/>
      <c r="J297" s="202"/>
    </row>
    <row r="298" spans="1:10" ht="33.75" x14ac:dyDescent="0.2">
      <c r="A298" s="213"/>
      <c r="B298" s="216"/>
      <c r="C298" s="80" t="s">
        <v>190</v>
      </c>
      <c r="D298" s="92">
        <v>50000</v>
      </c>
      <c r="E298" s="83"/>
      <c r="F298" s="221">
        <v>0</v>
      </c>
      <c r="G298" s="222"/>
      <c r="H298" s="222"/>
      <c r="I298" s="222"/>
      <c r="J298" s="202"/>
    </row>
    <row r="299" spans="1:10" x14ac:dyDescent="0.2">
      <c r="A299" s="213"/>
      <c r="B299" s="216"/>
      <c r="C299" s="81" t="s">
        <v>14</v>
      </c>
      <c r="D299" s="97">
        <f>SUM(D294:D298)</f>
        <v>375000</v>
      </c>
      <c r="E299" s="83"/>
      <c r="F299" s="60"/>
      <c r="G299" s="61"/>
      <c r="H299" s="61"/>
      <c r="I299" s="61"/>
      <c r="J299" s="202"/>
    </row>
    <row r="300" spans="1:10" ht="13.5" thickBot="1" x14ac:dyDescent="0.25">
      <c r="A300" s="214"/>
      <c r="B300" s="217"/>
      <c r="C300" s="82" t="s">
        <v>189</v>
      </c>
      <c r="D300" s="93">
        <v>152624.81</v>
      </c>
      <c r="E300" s="45"/>
      <c r="F300" s="72"/>
      <c r="G300" s="73"/>
      <c r="H300" s="73"/>
      <c r="I300" s="73"/>
      <c r="J300" s="203"/>
    </row>
    <row r="301" spans="1:10" x14ac:dyDescent="0.2">
      <c r="A301" s="212">
        <v>46</v>
      </c>
      <c r="B301" s="215" t="s">
        <v>6</v>
      </c>
      <c r="C301" s="79" t="s">
        <v>209</v>
      </c>
      <c r="D301" s="94">
        <v>15000</v>
      </c>
      <c r="E301" s="43"/>
      <c r="F301" s="218">
        <v>0</v>
      </c>
      <c r="G301" s="219"/>
      <c r="H301" s="219"/>
      <c r="I301" s="219"/>
      <c r="J301" s="201" t="s">
        <v>184</v>
      </c>
    </row>
    <row r="302" spans="1:10" x14ac:dyDescent="0.2">
      <c r="A302" s="213"/>
      <c r="B302" s="216"/>
      <c r="C302" s="80" t="s">
        <v>253</v>
      </c>
      <c r="D302" s="91">
        <v>50000</v>
      </c>
      <c r="E302" s="14"/>
      <c r="F302" s="60"/>
      <c r="G302" s="61"/>
      <c r="H302" s="61"/>
      <c r="I302" s="61"/>
      <c r="J302" s="202"/>
    </row>
    <row r="303" spans="1:10" x14ac:dyDescent="0.2">
      <c r="A303" s="213"/>
      <c r="B303" s="216"/>
      <c r="C303" s="80" t="s">
        <v>176</v>
      </c>
      <c r="D303" s="92">
        <v>80000</v>
      </c>
      <c r="E303" s="14"/>
      <c r="F303" s="60"/>
      <c r="G303" s="61"/>
      <c r="H303" s="61"/>
      <c r="I303" s="61"/>
      <c r="J303" s="202"/>
    </row>
    <row r="304" spans="1:10" x14ac:dyDescent="0.2">
      <c r="A304" s="213"/>
      <c r="B304" s="216"/>
      <c r="C304" s="80" t="s">
        <v>156</v>
      </c>
      <c r="D304" s="92">
        <v>15000</v>
      </c>
      <c r="E304" s="14"/>
      <c r="F304" s="60"/>
      <c r="G304" s="61"/>
      <c r="H304" s="61"/>
      <c r="I304" s="61"/>
      <c r="J304" s="202"/>
    </row>
    <row r="305" spans="1:10" ht="33.75" x14ac:dyDescent="0.2">
      <c r="A305" s="213"/>
      <c r="B305" s="216"/>
      <c r="C305" s="80" t="s">
        <v>190</v>
      </c>
      <c r="D305" s="92">
        <v>50000</v>
      </c>
      <c r="E305" s="83"/>
      <c r="F305" s="221">
        <v>0</v>
      </c>
      <c r="G305" s="222"/>
      <c r="H305" s="222"/>
      <c r="I305" s="222"/>
      <c r="J305" s="202"/>
    </row>
    <row r="306" spans="1:10" x14ac:dyDescent="0.2">
      <c r="A306" s="213"/>
      <c r="B306" s="216"/>
      <c r="C306" s="81" t="s">
        <v>14</v>
      </c>
      <c r="D306" s="98">
        <f>SUM(D301:D305)</f>
        <v>210000</v>
      </c>
      <c r="E306" s="83"/>
      <c r="F306" s="60"/>
      <c r="G306" s="61"/>
      <c r="H306" s="61"/>
      <c r="I306" s="61"/>
      <c r="J306" s="202"/>
    </row>
    <row r="307" spans="1:10" ht="15" thickBot="1" x14ac:dyDescent="0.25">
      <c r="A307" s="214"/>
      <c r="B307" s="217"/>
      <c r="C307" s="82" t="s">
        <v>189</v>
      </c>
      <c r="D307" s="93">
        <v>298063.48</v>
      </c>
      <c r="E307" s="44"/>
      <c r="F307" s="198">
        <v>57075</v>
      </c>
      <c r="G307" s="199"/>
      <c r="H307" s="199"/>
      <c r="I307" s="199"/>
      <c r="J307" s="203"/>
    </row>
    <row r="308" spans="1:10" x14ac:dyDescent="0.2">
      <c r="A308" s="19"/>
      <c r="B308" s="19"/>
      <c r="C308" s="16"/>
    </row>
    <row r="309" spans="1:10" x14ac:dyDescent="0.2">
      <c r="A309" s="19"/>
      <c r="B309" s="19"/>
      <c r="C309" s="16"/>
    </row>
    <row r="310" spans="1:10" x14ac:dyDescent="0.2">
      <c r="A310" s="19"/>
      <c r="B310" s="19"/>
      <c r="C310" s="16"/>
      <c r="D310" s="27"/>
    </row>
    <row r="311" spans="1:10" x14ac:dyDescent="0.2">
      <c r="A311" s="19"/>
      <c r="B311" s="27" t="s">
        <v>162</v>
      </c>
      <c r="C311" s="27"/>
      <c r="E311" s="27"/>
      <c r="F311" s="27"/>
      <c r="G311" s="27"/>
      <c r="H311" s="27"/>
      <c r="I311" s="27"/>
    </row>
    <row r="312" spans="1:10" x14ac:dyDescent="0.2">
      <c r="A312" s="19"/>
      <c r="B312" s="19"/>
      <c r="C312" s="16"/>
    </row>
    <row r="313" spans="1:10" x14ac:dyDescent="0.2">
      <c r="A313" s="19"/>
      <c r="B313" s="19"/>
      <c r="C313" s="16"/>
    </row>
    <row r="314" spans="1:10" x14ac:dyDescent="0.2">
      <c r="A314" s="19"/>
      <c r="B314" s="19"/>
      <c r="C314" s="16"/>
    </row>
    <row r="315" spans="1:10" x14ac:dyDescent="0.2">
      <c r="A315" s="19"/>
      <c r="B315" s="19"/>
      <c r="C315" s="16"/>
    </row>
    <row r="316" spans="1:10" x14ac:dyDescent="0.2">
      <c r="A316" s="19"/>
      <c r="B316" s="19"/>
      <c r="C316" s="16"/>
    </row>
    <row r="317" spans="1:10" x14ac:dyDescent="0.2">
      <c r="A317" s="19"/>
      <c r="B317" s="19"/>
      <c r="C317" s="16"/>
    </row>
    <row r="318" spans="1:10" x14ac:dyDescent="0.2">
      <c r="A318" s="19"/>
      <c r="B318" s="19"/>
      <c r="C318" s="16"/>
    </row>
    <row r="319" spans="1:10" x14ac:dyDescent="0.2">
      <c r="A319" s="19"/>
      <c r="B319" s="19"/>
      <c r="C319" s="16"/>
    </row>
    <row r="320" spans="1:10" x14ac:dyDescent="0.2">
      <c r="A320" s="19"/>
      <c r="B320" s="118"/>
      <c r="C320" s="119"/>
    </row>
    <row r="321" spans="1:3" x14ac:dyDescent="0.2">
      <c r="A321" s="19"/>
      <c r="B321" s="118"/>
      <c r="C321" s="119"/>
    </row>
    <row r="322" spans="1:3" x14ac:dyDescent="0.2">
      <c r="A322" s="19"/>
      <c r="B322" s="118"/>
      <c r="C322" s="119"/>
    </row>
    <row r="323" spans="1:3" x14ac:dyDescent="0.2">
      <c r="A323" s="19"/>
      <c r="B323" s="118"/>
      <c r="C323" s="119"/>
    </row>
    <row r="324" spans="1:3" x14ac:dyDescent="0.2">
      <c r="A324" s="19"/>
      <c r="B324" s="118"/>
      <c r="C324" s="119"/>
    </row>
    <row r="325" spans="1:3" x14ac:dyDescent="0.2">
      <c r="A325" s="19"/>
      <c r="B325" s="118"/>
      <c r="C325" s="120"/>
    </row>
    <row r="326" spans="1:3" x14ac:dyDescent="0.2">
      <c r="A326" s="19"/>
      <c r="B326" s="118"/>
      <c r="C326" s="119"/>
    </row>
    <row r="327" spans="1:3" x14ac:dyDescent="0.2">
      <c r="A327" s="19"/>
      <c r="B327" s="118"/>
      <c r="C327" s="119"/>
    </row>
    <row r="328" spans="1:3" x14ac:dyDescent="0.2">
      <c r="A328" s="19"/>
      <c r="B328" s="118"/>
      <c r="C328" s="119"/>
    </row>
    <row r="329" spans="1:3" x14ac:dyDescent="0.2">
      <c r="A329" s="19"/>
      <c r="B329" s="118"/>
      <c r="C329" s="119"/>
    </row>
    <row r="330" spans="1:3" x14ac:dyDescent="0.2">
      <c r="A330" s="19"/>
      <c r="B330" s="19"/>
      <c r="C330" s="16"/>
    </row>
    <row r="331" spans="1:3" x14ac:dyDescent="0.2">
      <c r="A331" s="19"/>
      <c r="B331" s="19"/>
      <c r="C331" s="16"/>
    </row>
    <row r="332" spans="1:3" x14ac:dyDescent="0.2">
      <c r="A332" s="19"/>
      <c r="B332" s="19"/>
      <c r="C332" s="16"/>
    </row>
    <row r="333" spans="1:3" x14ac:dyDescent="0.2">
      <c r="A333" s="19"/>
      <c r="B333" s="19"/>
      <c r="C333" s="16"/>
    </row>
    <row r="334" spans="1:3" x14ac:dyDescent="0.2">
      <c r="A334" s="19"/>
      <c r="B334" s="19"/>
      <c r="C334" s="16"/>
    </row>
    <row r="335" spans="1:3" x14ac:dyDescent="0.2">
      <c r="A335" s="19"/>
      <c r="B335" s="19"/>
      <c r="C335" s="16"/>
    </row>
    <row r="336" spans="1:3" x14ac:dyDescent="0.2">
      <c r="A336" s="19"/>
      <c r="B336" s="19"/>
      <c r="C336" s="16"/>
    </row>
    <row r="337" spans="1:3" x14ac:dyDescent="0.2">
      <c r="A337" s="19"/>
      <c r="B337" s="19"/>
      <c r="C337" s="16"/>
    </row>
    <row r="338" spans="1:3" x14ac:dyDescent="0.2">
      <c r="A338" s="19"/>
      <c r="B338" s="19"/>
      <c r="C338" s="16"/>
    </row>
    <row r="339" spans="1:3" x14ac:dyDescent="0.2">
      <c r="A339" s="19"/>
      <c r="B339" s="19"/>
      <c r="C339" s="16"/>
    </row>
    <row r="340" spans="1:3" x14ac:dyDescent="0.2">
      <c r="A340" s="19"/>
      <c r="B340" s="19"/>
      <c r="C340" s="16"/>
    </row>
    <row r="341" spans="1:3" x14ac:dyDescent="0.2">
      <c r="A341" s="19"/>
      <c r="B341" s="19"/>
      <c r="C341" s="16"/>
    </row>
    <row r="342" spans="1:3" x14ac:dyDescent="0.2">
      <c r="A342" s="19"/>
      <c r="B342" s="19"/>
      <c r="C342" s="16"/>
    </row>
    <row r="343" spans="1:3" x14ac:dyDescent="0.2">
      <c r="A343" s="19"/>
      <c r="B343" s="19"/>
      <c r="C343" s="16"/>
    </row>
    <row r="344" spans="1:3" x14ac:dyDescent="0.2">
      <c r="A344" s="19"/>
      <c r="B344" s="19"/>
      <c r="C344" s="16"/>
    </row>
    <row r="345" spans="1:3" x14ac:dyDescent="0.2">
      <c r="A345" s="19"/>
      <c r="B345" s="19"/>
      <c r="C345" s="16"/>
    </row>
    <row r="346" spans="1:3" x14ac:dyDescent="0.2">
      <c r="A346" s="19"/>
      <c r="B346" s="19"/>
      <c r="C346" s="16"/>
    </row>
    <row r="347" spans="1:3" x14ac:dyDescent="0.2">
      <c r="A347" s="19"/>
      <c r="B347" s="19"/>
      <c r="C347" s="16"/>
    </row>
  </sheetData>
  <mergeCells count="280">
    <mergeCell ref="J281:J284"/>
    <mergeCell ref="F282:I282"/>
    <mergeCell ref="F284:I284"/>
    <mergeCell ref="B270:B275"/>
    <mergeCell ref="A270:A275"/>
    <mergeCell ref="E256:E259"/>
    <mergeCell ref="A301:A307"/>
    <mergeCell ref="B301:B307"/>
    <mergeCell ref="F301:I301"/>
    <mergeCell ref="F305:I305"/>
    <mergeCell ref="F307:I307"/>
    <mergeCell ref="A294:A300"/>
    <mergeCell ref="B294:B300"/>
    <mergeCell ref="F294:I294"/>
    <mergeCell ref="F298:I298"/>
    <mergeCell ref="A285:A293"/>
    <mergeCell ref="B285:B293"/>
    <mergeCell ref="F285:I285"/>
    <mergeCell ref="F291:I291"/>
    <mergeCell ref="F293:I293"/>
    <mergeCell ref="A276:A280"/>
    <mergeCell ref="B276:B280"/>
    <mergeCell ref="A260:A269"/>
    <mergeCell ref="B260:B269"/>
    <mergeCell ref="F267:I267"/>
    <mergeCell ref="F269:I269"/>
    <mergeCell ref="A256:A259"/>
    <mergeCell ref="B256:B259"/>
    <mergeCell ref="F257:I257"/>
    <mergeCell ref="F259:I259"/>
    <mergeCell ref="A281:A284"/>
    <mergeCell ref="B281:B284"/>
    <mergeCell ref="A251:A255"/>
    <mergeCell ref="B251:B255"/>
    <mergeCell ref="F251:I251"/>
    <mergeCell ref="F253:I253"/>
    <mergeCell ref="F255:I255"/>
    <mergeCell ref="A241:A250"/>
    <mergeCell ref="B241:B250"/>
    <mergeCell ref="F241:I241"/>
    <mergeCell ref="F243:I243"/>
    <mergeCell ref="F244:I244"/>
    <mergeCell ref="F246:I246"/>
    <mergeCell ref="F248:I248"/>
    <mergeCell ref="F250:I250"/>
    <mergeCell ref="A235:A240"/>
    <mergeCell ref="B235:B240"/>
    <mergeCell ref="F235:I235"/>
    <mergeCell ref="F238:I238"/>
    <mergeCell ref="F240:I240"/>
    <mergeCell ref="A228:A234"/>
    <mergeCell ref="B228:B234"/>
    <mergeCell ref="F228:I228"/>
    <mergeCell ref="F232:I232"/>
    <mergeCell ref="F234:I234"/>
    <mergeCell ref="A222:A227"/>
    <mergeCell ref="B222:B227"/>
    <mergeCell ref="F222:I222"/>
    <mergeCell ref="F223:I223"/>
    <mergeCell ref="F225:I225"/>
    <mergeCell ref="F227:I227"/>
    <mergeCell ref="A215:A221"/>
    <mergeCell ref="B215:B221"/>
    <mergeCell ref="F215:I215"/>
    <mergeCell ref="F216:I216"/>
    <mergeCell ref="F219:I219"/>
    <mergeCell ref="F221:I221"/>
    <mergeCell ref="A209:A214"/>
    <mergeCell ref="B209:B214"/>
    <mergeCell ref="F209:I209"/>
    <mergeCell ref="F210:I210"/>
    <mergeCell ref="F214:I214"/>
    <mergeCell ref="A201:A208"/>
    <mergeCell ref="B201:B208"/>
    <mergeCell ref="F201:I201"/>
    <mergeCell ref="J201:J208"/>
    <mergeCell ref="F204:I204"/>
    <mergeCell ref="F208:I208"/>
    <mergeCell ref="J209:J214"/>
    <mergeCell ref="A193:A200"/>
    <mergeCell ref="B193:B200"/>
    <mergeCell ref="F193:I193"/>
    <mergeCell ref="J193:J200"/>
    <mergeCell ref="F198:I198"/>
    <mergeCell ref="F200:I200"/>
    <mergeCell ref="A186:A192"/>
    <mergeCell ref="B186:B192"/>
    <mergeCell ref="F186:I186"/>
    <mergeCell ref="J186:J192"/>
    <mergeCell ref="F189:I189"/>
    <mergeCell ref="F192:I192"/>
    <mergeCell ref="A179:A185"/>
    <mergeCell ref="B179:B185"/>
    <mergeCell ref="F179:I179"/>
    <mergeCell ref="J179:J185"/>
    <mergeCell ref="F180:I180"/>
    <mergeCell ref="F182:I182"/>
    <mergeCell ref="F185:I185"/>
    <mergeCell ref="A169:A178"/>
    <mergeCell ref="B169:B178"/>
    <mergeCell ref="F169:I169"/>
    <mergeCell ref="J169:J178"/>
    <mergeCell ref="F173:I173"/>
    <mergeCell ref="F178:I178"/>
    <mergeCell ref="A163:A168"/>
    <mergeCell ref="B163:B168"/>
    <mergeCell ref="F164:I164"/>
    <mergeCell ref="F168:I168"/>
    <mergeCell ref="A159:A162"/>
    <mergeCell ref="B159:B162"/>
    <mergeCell ref="F160:I160"/>
    <mergeCell ref="F162:I162"/>
    <mergeCell ref="J159:J162"/>
    <mergeCell ref="J163:J168"/>
    <mergeCell ref="A119:A127"/>
    <mergeCell ref="B119:B127"/>
    <mergeCell ref="F127:I127"/>
    <mergeCell ref="A114:A118"/>
    <mergeCell ref="B114:B118"/>
    <mergeCell ref="F114:I114"/>
    <mergeCell ref="F118:I118"/>
    <mergeCell ref="A128:A135"/>
    <mergeCell ref="A154:A158"/>
    <mergeCell ref="B154:B158"/>
    <mergeCell ref="F154:I154"/>
    <mergeCell ref="F156:I156"/>
    <mergeCell ref="F158:I158"/>
    <mergeCell ref="A148:A153"/>
    <mergeCell ref="B148:B153"/>
    <mergeCell ref="F148:I148"/>
    <mergeCell ref="F151:I151"/>
    <mergeCell ref="F153:I153"/>
    <mergeCell ref="A142:A147"/>
    <mergeCell ref="B142:B147"/>
    <mergeCell ref="F142:I142"/>
    <mergeCell ref="F145:I145"/>
    <mergeCell ref="F147:I147"/>
    <mergeCell ref="A136:A141"/>
    <mergeCell ref="B136:B141"/>
    <mergeCell ref="F136:I136"/>
    <mergeCell ref="F139:I139"/>
    <mergeCell ref="F141:I141"/>
    <mergeCell ref="B128:B135"/>
    <mergeCell ref="F128:I128"/>
    <mergeCell ref="A96:A102"/>
    <mergeCell ref="B96:B102"/>
    <mergeCell ref="J96:J102"/>
    <mergeCell ref="F96:I96"/>
    <mergeCell ref="F100:I100"/>
    <mergeCell ref="F102:I102"/>
    <mergeCell ref="A108:A113"/>
    <mergeCell ref="B108:B113"/>
    <mergeCell ref="J108:J113"/>
    <mergeCell ref="F111:I111"/>
    <mergeCell ref="F113:I113"/>
    <mergeCell ref="A103:A107"/>
    <mergeCell ref="B103:B107"/>
    <mergeCell ref="F103:I103"/>
    <mergeCell ref="J103:J107"/>
    <mergeCell ref="F104:I104"/>
    <mergeCell ref="F105:I105"/>
    <mergeCell ref="F107:I107"/>
    <mergeCell ref="J128:J135"/>
    <mergeCell ref="F129:I129"/>
    <mergeCell ref="F133:I133"/>
    <mergeCell ref="F135:I135"/>
    <mergeCell ref="A64:A69"/>
    <mergeCell ref="B64:B69"/>
    <mergeCell ref="F64:I64"/>
    <mergeCell ref="F65:I65"/>
    <mergeCell ref="F69:I69"/>
    <mergeCell ref="A91:A95"/>
    <mergeCell ref="B91:B95"/>
    <mergeCell ref="F91:I91"/>
    <mergeCell ref="J91:J95"/>
    <mergeCell ref="F93:I93"/>
    <mergeCell ref="F95:I95"/>
    <mergeCell ref="A87:A90"/>
    <mergeCell ref="B87:B90"/>
    <mergeCell ref="J87:J90"/>
    <mergeCell ref="F89:I89"/>
    <mergeCell ref="E87:E90"/>
    <mergeCell ref="A81:A86"/>
    <mergeCell ref="B81:B86"/>
    <mergeCell ref="J81:J86"/>
    <mergeCell ref="A75:A80"/>
    <mergeCell ref="B75:B80"/>
    <mergeCell ref="F75:I75"/>
    <mergeCell ref="J75:J80"/>
    <mergeCell ref="F78:I78"/>
    <mergeCell ref="A70:A74"/>
    <mergeCell ref="B70:B74"/>
    <mergeCell ref="F70:I70"/>
    <mergeCell ref="F72:I72"/>
    <mergeCell ref="A38:A46"/>
    <mergeCell ref="B38:B46"/>
    <mergeCell ref="F38:I38"/>
    <mergeCell ref="A58:A63"/>
    <mergeCell ref="B58:B63"/>
    <mergeCell ref="F58:I58"/>
    <mergeCell ref="J38:J46"/>
    <mergeCell ref="F39:I39"/>
    <mergeCell ref="F44:I44"/>
    <mergeCell ref="F46:I46"/>
    <mergeCell ref="J47:J51"/>
    <mergeCell ref="J52:J57"/>
    <mergeCell ref="J58:J63"/>
    <mergeCell ref="A47:A51"/>
    <mergeCell ref="B47:B51"/>
    <mergeCell ref="F49:I49"/>
    <mergeCell ref="F51:I51"/>
    <mergeCell ref="F63:I63"/>
    <mergeCell ref="A52:A57"/>
    <mergeCell ref="B52:B57"/>
    <mergeCell ref="F52:I52"/>
    <mergeCell ref="F53:I53"/>
    <mergeCell ref="F55:I55"/>
    <mergeCell ref="C18:C19"/>
    <mergeCell ref="D18:D19"/>
    <mergeCell ref="A32:A37"/>
    <mergeCell ref="B32:B37"/>
    <mergeCell ref="F32:I32"/>
    <mergeCell ref="J32:J37"/>
    <mergeCell ref="F35:I35"/>
    <mergeCell ref="F37:I37"/>
    <mergeCell ref="A26:A31"/>
    <mergeCell ref="B26:B31"/>
    <mergeCell ref="F26:I26"/>
    <mergeCell ref="J26:J31"/>
    <mergeCell ref="F29:I29"/>
    <mergeCell ref="F31:I31"/>
    <mergeCell ref="C26:C27"/>
    <mergeCell ref="D26:D27"/>
    <mergeCell ref="J17:J25"/>
    <mergeCell ref="A17:A25"/>
    <mergeCell ref="B17:B25"/>
    <mergeCell ref="F17:I17"/>
    <mergeCell ref="F18:I18"/>
    <mergeCell ref="F19:I19"/>
    <mergeCell ref="F20:I20"/>
    <mergeCell ref="F24:I24"/>
    <mergeCell ref="F1:I1"/>
    <mergeCell ref="E2:J2"/>
    <mergeCell ref="E3:J3"/>
    <mergeCell ref="F4:I4"/>
    <mergeCell ref="A7:J7"/>
    <mergeCell ref="F8:I8"/>
    <mergeCell ref="F9:I9"/>
    <mergeCell ref="A10:A16"/>
    <mergeCell ref="B10:B16"/>
    <mergeCell ref="F10:I10"/>
    <mergeCell ref="J10:J16"/>
    <mergeCell ref="F12:I12"/>
    <mergeCell ref="F14:I14"/>
    <mergeCell ref="F15:I15"/>
    <mergeCell ref="F16:I16"/>
    <mergeCell ref="F25:I25"/>
    <mergeCell ref="J270:J275"/>
    <mergeCell ref="J276:J280"/>
    <mergeCell ref="J285:J293"/>
    <mergeCell ref="J294:J300"/>
    <mergeCell ref="J301:J307"/>
    <mergeCell ref="J215:J221"/>
    <mergeCell ref="J222:J227"/>
    <mergeCell ref="J228:J234"/>
    <mergeCell ref="J235:J240"/>
    <mergeCell ref="J241:J250"/>
    <mergeCell ref="J251:J255"/>
    <mergeCell ref="J256:J259"/>
    <mergeCell ref="J260:J269"/>
    <mergeCell ref="J64:J69"/>
    <mergeCell ref="J70:J74"/>
    <mergeCell ref="J114:J118"/>
    <mergeCell ref="J119:J127"/>
    <mergeCell ref="J136:J141"/>
    <mergeCell ref="J142:J147"/>
    <mergeCell ref="J154:J158"/>
    <mergeCell ref="J148:J153"/>
    <mergeCell ref="F278:I278"/>
    <mergeCell ref="F280:I280"/>
  </mergeCells>
  <pageMargins left="0.70866141732283472" right="0.70866141732283472" top="0.74803149606299213" bottom="0.74803149606299213" header="0.31496062992125984" footer="0.31496062992125984"/>
  <pageSetup paperSize="9" scale="73" fitToHeight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workbookViewId="0">
      <selection activeCell="C13" sqref="C13"/>
    </sheetView>
  </sheetViews>
  <sheetFormatPr defaultRowHeight="12.75" x14ac:dyDescent="0.2"/>
  <cols>
    <col min="1" max="1" width="5.28515625" style="9" customWidth="1"/>
    <col min="2" max="2" width="16.85546875" style="9" customWidth="1"/>
    <col min="3" max="3" width="56.7109375" customWidth="1"/>
    <col min="4" max="4" width="12" customWidth="1"/>
    <col min="5" max="5" width="13.7109375" customWidth="1"/>
    <col min="6" max="6" width="6" hidden="1" customWidth="1"/>
    <col min="7" max="7" width="5.7109375" hidden="1" customWidth="1"/>
    <col min="8" max="8" width="3.7109375" hidden="1" customWidth="1"/>
    <col min="9" max="9" width="1.85546875" hidden="1" customWidth="1"/>
    <col min="10" max="10" width="16" customWidth="1"/>
  </cols>
  <sheetData>
    <row r="1" spans="1:10" x14ac:dyDescent="0.2">
      <c r="F1" s="256" t="s">
        <v>114</v>
      </c>
      <c r="G1" s="256"/>
      <c r="H1" s="256"/>
      <c r="I1" s="256"/>
      <c r="J1" s="26" t="s">
        <v>114</v>
      </c>
    </row>
    <row r="2" spans="1:10" x14ac:dyDescent="0.2">
      <c r="A2" s="26"/>
      <c r="B2" s="26"/>
      <c r="C2" s="26"/>
      <c r="D2" s="26"/>
      <c r="E2" s="256" t="s">
        <v>152</v>
      </c>
      <c r="F2" s="256"/>
      <c r="G2" s="256"/>
      <c r="H2" s="256"/>
      <c r="I2" s="256"/>
      <c r="J2" s="256"/>
    </row>
    <row r="3" spans="1:10" x14ac:dyDescent="0.2">
      <c r="A3" s="26"/>
      <c r="B3" s="26"/>
      <c r="C3" s="26"/>
      <c r="D3" s="26"/>
      <c r="E3" s="256" t="s">
        <v>115</v>
      </c>
      <c r="F3" s="256"/>
      <c r="G3" s="256"/>
      <c r="H3" s="256"/>
      <c r="I3" s="256"/>
      <c r="J3" s="256"/>
    </row>
    <row r="4" spans="1:10" x14ac:dyDescent="0.2">
      <c r="E4" s="6" t="s">
        <v>153</v>
      </c>
      <c r="F4" s="256" t="s">
        <v>116</v>
      </c>
      <c r="G4" s="256"/>
      <c r="H4" s="256"/>
      <c r="I4" s="256"/>
      <c r="J4" s="9" t="s">
        <v>116</v>
      </c>
    </row>
    <row r="6" spans="1:10" x14ac:dyDescent="0.2">
      <c r="A6" s="18"/>
      <c r="B6" s="18" t="s">
        <v>19</v>
      </c>
      <c r="C6" s="25"/>
      <c r="D6" s="17"/>
      <c r="E6" s="17"/>
      <c r="F6" s="17"/>
      <c r="G6" s="17"/>
      <c r="H6" s="17"/>
      <c r="I6" s="17"/>
      <c r="J6" s="25"/>
    </row>
    <row r="7" spans="1:10" ht="51" customHeight="1" thickBot="1" x14ac:dyDescent="0.25">
      <c r="A7" s="257" t="s">
        <v>259</v>
      </c>
      <c r="B7" s="257"/>
      <c r="C7" s="257"/>
      <c r="D7" s="257"/>
      <c r="E7" s="257"/>
      <c r="F7" s="257"/>
      <c r="G7" s="257"/>
      <c r="H7" s="257"/>
      <c r="I7" s="257"/>
      <c r="J7" s="257"/>
    </row>
    <row r="8" spans="1:10" ht="42.75" thickBot="1" x14ac:dyDescent="0.25">
      <c r="A8" s="11" t="s">
        <v>112</v>
      </c>
      <c r="B8" s="10" t="s">
        <v>113</v>
      </c>
      <c r="C8" s="12" t="s">
        <v>258</v>
      </c>
      <c r="D8" s="7" t="s">
        <v>11</v>
      </c>
      <c r="E8" s="7" t="s">
        <v>12</v>
      </c>
      <c r="F8" s="258" t="s">
        <v>13</v>
      </c>
      <c r="G8" s="259"/>
      <c r="H8" s="259"/>
      <c r="I8" s="259"/>
      <c r="J8" s="8" t="s">
        <v>0</v>
      </c>
    </row>
    <row r="9" spans="1:10" ht="13.5" thickBot="1" x14ac:dyDescent="0.25">
      <c r="A9" s="123">
        <v>1</v>
      </c>
      <c r="B9" s="124">
        <v>2</v>
      </c>
      <c r="C9" s="123">
        <v>3</v>
      </c>
      <c r="D9" s="123">
        <v>4</v>
      </c>
      <c r="E9" s="123">
        <v>5</v>
      </c>
      <c r="F9" s="254">
        <v>5</v>
      </c>
      <c r="G9" s="254"/>
      <c r="H9" s="254"/>
      <c r="I9" s="255"/>
      <c r="J9" s="42">
        <v>6</v>
      </c>
    </row>
    <row r="10" spans="1:10" ht="27.75" customHeight="1" x14ac:dyDescent="0.2">
      <c r="A10" s="260">
        <v>1</v>
      </c>
      <c r="B10" s="261" t="s">
        <v>281</v>
      </c>
      <c r="C10" s="80" t="s">
        <v>204</v>
      </c>
      <c r="D10" s="94">
        <v>12000</v>
      </c>
      <c r="E10" s="20"/>
      <c r="F10" s="264">
        <v>0</v>
      </c>
      <c r="G10" s="264"/>
      <c r="H10" s="264"/>
      <c r="I10" s="264"/>
      <c r="J10" s="265"/>
    </row>
    <row r="11" spans="1:10" x14ac:dyDescent="0.2">
      <c r="A11" s="260"/>
      <c r="B11" s="262"/>
      <c r="C11" s="80" t="s">
        <v>205</v>
      </c>
      <c r="D11" s="92">
        <v>160000</v>
      </c>
      <c r="E11" s="20"/>
      <c r="F11" s="127"/>
      <c r="G11" s="127"/>
      <c r="H11" s="127"/>
      <c r="I11" s="127"/>
      <c r="J11" s="265"/>
    </row>
    <row r="12" spans="1:10" x14ac:dyDescent="0.2">
      <c r="A12" s="260"/>
      <c r="B12" s="262"/>
      <c r="C12" s="80" t="s">
        <v>159</v>
      </c>
      <c r="D12" s="92">
        <v>15000</v>
      </c>
      <c r="E12" s="20"/>
      <c r="F12" s="127"/>
      <c r="G12" s="127"/>
      <c r="H12" s="127"/>
      <c r="I12" s="127"/>
      <c r="J12" s="265"/>
    </row>
    <row r="13" spans="1:10" ht="33.75" x14ac:dyDescent="0.2">
      <c r="A13" s="260"/>
      <c r="B13" s="262"/>
      <c r="C13" s="80" t="s">
        <v>193</v>
      </c>
      <c r="D13" s="92">
        <v>50000</v>
      </c>
      <c r="E13" s="20"/>
      <c r="F13" s="134"/>
      <c r="G13" s="134"/>
      <c r="H13" s="134"/>
      <c r="I13" s="134"/>
      <c r="J13" s="265"/>
    </row>
    <row r="14" spans="1:10" x14ac:dyDescent="0.2">
      <c r="A14" s="260"/>
      <c r="B14" s="262"/>
      <c r="C14" s="81" t="s">
        <v>14</v>
      </c>
      <c r="D14" s="92">
        <f>SUM(D10:D13)</f>
        <v>237000</v>
      </c>
      <c r="E14" s="20"/>
      <c r="F14" s="264">
        <v>0</v>
      </c>
      <c r="G14" s="264"/>
      <c r="H14" s="264"/>
      <c r="I14" s="264"/>
      <c r="J14" s="265"/>
    </row>
    <row r="15" spans="1:10" ht="13.5" thickBot="1" x14ac:dyDescent="0.25">
      <c r="A15" s="260"/>
      <c r="B15" s="262"/>
      <c r="C15" s="82" t="s">
        <v>189</v>
      </c>
      <c r="D15" s="114">
        <v>-101018</v>
      </c>
      <c r="E15" s="20"/>
      <c r="F15" s="127"/>
      <c r="G15" s="127"/>
      <c r="H15" s="127"/>
      <c r="I15" s="127"/>
      <c r="J15" s="265"/>
    </row>
    <row r="16" spans="1:10" x14ac:dyDescent="0.2">
      <c r="A16" s="260"/>
      <c r="B16" s="263"/>
      <c r="C16" s="23" t="s">
        <v>15</v>
      </c>
      <c r="D16" s="21"/>
      <c r="E16" s="20"/>
      <c r="F16" s="127"/>
      <c r="G16" s="127"/>
      <c r="H16" s="127"/>
      <c r="I16" s="127"/>
      <c r="J16" s="265"/>
    </row>
    <row r="17" spans="1:10" x14ac:dyDescent="0.2">
      <c r="A17" s="19"/>
      <c r="B17" s="19"/>
      <c r="C17" s="16"/>
    </row>
    <row r="18" spans="1:10" x14ac:dyDescent="0.2">
      <c r="A18" s="19"/>
      <c r="B18" s="19"/>
      <c r="C18" s="16"/>
    </row>
    <row r="19" spans="1:10" x14ac:dyDescent="0.2">
      <c r="A19" s="19"/>
      <c r="B19" s="27" t="s">
        <v>280</v>
      </c>
      <c r="C19" s="27"/>
      <c r="D19" s="27"/>
      <c r="E19" s="27"/>
      <c r="F19" s="27"/>
      <c r="G19" s="27"/>
      <c r="H19" s="27"/>
      <c r="I19" s="27"/>
    </row>
    <row r="20" spans="1:10" x14ac:dyDescent="0.2">
      <c r="A20" s="19"/>
      <c r="B20" s="19"/>
      <c r="C20" s="16"/>
    </row>
    <row r="21" spans="1:10" x14ac:dyDescent="0.2">
      <c r="A21" s="19"/>
      <c r="B21" s="19"/>
      <c r="C21" s="16"/>
    </row>
    <row r="22" spans="1:10" x14ac:dyDescent="0.2">
      <c r="A22" s="167"/>
      <c r="B22" s="167"/>
      <c r="C22" s="168"/>
      <c r="D22" s="168"/>
      <c r="E22" s="168"/>
      <c r="F22" s="168"/>
      <c r="G22" s="168"/>
      <c r="H22" s="168"/>
      <c r="I22" s="168"/>
      <c r="J22" s="168"/>
    </row>
    <row r="23" spans="1:10" x14ac:dyDescent="0.2">
      <c r="A23" s="167"/>
      <c r="B23" s="253"/>
      <c r="C23" s="169"/>
      <c r="D23" s="170"/>
      <c r="E23" s="168"/>
      <c r="F23" s="168"/>
      <c r="G23" s="168"/>
      <c r="H23" s="168"/>
      <c r="I23" s="168"/>
      <c r="J23" s="168"/>
    </row>
    <row r="24" spans="1:10" x14ac:dyDescent="0.2">
      <c r="A24" s="167"/>
      <c r="B24" s="253"/>
      <c r="C24" s="169"/>
      <c r="D24" s="170"/>
      <c r="E24" s="168"/>
      <c r="F24" s="168"/>
      <c r="G24" s="168"/>
      <c r="H24" s="168"/>
      <c r="I24" s="168"/>
      <c r="J24" s="168"/>
    </row>
    <row r="25" spans="1:10" x14ac:dyDescent="0.2">
      <c r="A25" s="167"/>
      <c r="B25" s="253"/>
      <c r="C25" s="169"/>
      <c r="D25" s="170"/>
      <c r="E25" s="168"/>
      <c r="F25" s="168"/>
      <c r="G25" s="168"/>
      <c r="H25" s="168"/>
      <c r="I25" s="168"/>
      <c r="J25" s="168"/>
    </row>
    <row r="26" spans="1:10" x14ac:dyDescent="0.2">
      <c r="A26" s="167"/>
      <c r="B26" s="253"/>
      <c r="C26" s="169"/>
      <c r="D26" s="170"/>
      <c r="E26" s="168"/>
      <c r="F26" s="168"/>
      <c r="G26" s="168"/>
      <c r="H26" s="168"/>
      <c r="I26" s="168"/>
      <c r="J26" s="168"/>
    </row>
    <row r="27" spans="1:10" x14ac:dyDescent="0.2">
      <c r="A27" s="167"/>
      <c r="B27" s="253"/>
      <c r="C27" s="171"/>
      <c r="D27" s="170"/>
      <c r="E27" s="168"/>
      <c r="F27" s="168"/>
      <c r="G27" s="168"/>
      <c r="H27" s="168"/>
      <c r="I27" s="168"/>
      <c r="J27" s="168"/>
    </row>
    <row r="28" spans="1:10" x14ac:dyDescent="0.2">
      <c r="A28" s="167"/>
      <c r="B28" s="253"/>
      <c r="C28" s="172"/>
      <c r="D28" s="173"/>
      <c r="E28" s="168"/>
      <c r="F28" s="168"/>
      <c r="G28" s="168"/>
      <c r="H28" s="168"/>
      <c r="I28" s="168"/>
      <c r="J28" s="168"/>
    </row>
    <row r="29" spans="1:10" x14ac:dyDescent="0.2">
      <c r="A29" s="167"/>
      <c r="B29" s="167"/>
      <c r="C29" s="168"/>
      <c r="D29" s="168"/>
      <c r="E29" s="168"/>
      <c r="F29" s="168"/>
      <c r="G29" s="168"/>
      <c r="H29" s="168"/>
      <c r="I29" s="168"/>
      <c r="J29" s="168"/>
    </row>
    <row r="30" spans="1:10" x14ac:dyDescent="0.2">
      <c r="A30" s="167"/>
      <c r="B30" s="167"/>
      <c r="C30" s="168"/>
      <c r="D30" s="168"/>
      <c r="E30" s="168"/>
      <c r="F30" s="168"/>
      <c r="G30" s="168"/>
      <c r="H30" s="168"/>
      <c r="I30" s="168"/>
      <c r="J30" s="168"/>
    </row>
    <row r="31" spans="1:10" x14ac:dyDescent="0.2">
      <c r="A31" s="167"/>
      <c r="B31" s="167"/>
      <c r="C31" s="168"/>
      <c r="D31" s="168"/>
      <c r="E31" s="168"/>
      <c r="F31" s="168"/>
      <c r="G31" s="168"/>
      <c r="H31" s="168"/>
      <c r="I31" s="168"/>
      <c r="J31" s="168"/>
    </row>
    <row r="32" spans="1:10" x14ac:dyDescent="0.2">
      <c r="A32" s="167"/>
      <c r="B32" s="167"/>
      <c r="C32" s="168"/>
      <c r="D32" s="168"/>
      <c r="E32" s="168"/>
      <c r="F32" s="168"/>
      <c r="G32" s="168"/>
      <c r="H32" s="168"/>
      <c r="I32" s="168"/>
      <c r="J32" s="168"/>
    </row>
    <row r="33" spans="1:10" x14ac:dyDescent="0.2">
      <c r="A33" s="167"/>
      <c r="B33" s="167"/>
      <c r="C33" s="168"/>
      <c r="D33" s="168"/>
      <c r="E33" s="168"/>
      <c r="F33" s="168"/>
      <c r="G33" s="168"/>
      <c r="H33" s="168"/>
      <c r="I33" s="168"/>
      <c r="J33" s="168"/>
    </row>
    <row r="34" spans="1:10" x14ac:dyDescent="0.2">
      <c r="A34" s="19"/>
      <c r="B34" s="19"/>
      <c r="C34" s="16"/>
    </row>
    <row r="35" spans="1:10" x14ac:dyDescent="0.2">
      <c r="A35" s="19"/>
      <c r="B35" s="19"/>
      <c r="C35" s="16"/>
    </row>
    <row r="36" spans="1:10" x14ac:dyDescent="0.2">
      <c r="A36" s="19"/>
      <c r="B36" s="19"/>
      <c r="C36" s="16"/>
    </row>
    <row r="37" spans="1:10" x14ac:dyDescent="0.2">
      <c r="A37" s="19"/>
      <c r="B37" s="19"/>
      <c r="C37" s="16"/>
    </row>
    <row r="38" spans="1:10" x14ac:dyDescent="0.2">
      <c r="A38" s="19"/>
      <c r="B38" s="19"/>
      <c r="C38" s="16"/>
    </row>
    <row r="39" spans="1:10" x14ac:dyDescent="0.2">
      <c r="A39" s="19"/>
      <c r="B39" s="19"/>
      <c r="C39" s="16"/>
    </row>
    <row r="40" spans="1:10" x14ac:dyDescent="0.2">
      <c r="A40" s="19"/>
      <c r="B40" s="19"/>
      <c r="C40" s="16"/>
    </row>
    <row r="41" spans="1:10" ht="12.75" customHeight="1" x14ac:dyDescent="0.2">
      <c r="A41" s="19"/>
      <c r="B41" s="19"/>
      <c r="C41" s="16"/>
    </row>
    <row r="42" spans="1:10" x14ac:dyDescent="0.2">
      <c r="A42" s="19"/>
      <c r="B42" s="19"/>
      <c r="C42" s="16"/>
    </row>
    <row r="43" spans="1:10" x14ac:dyDescent="0.2">
      <c r="A43" s="19"/>
      <c r="B43" s="19"/>
      <c r="C43" s="16"/>
    </row>
    <row r="44" spans="1:10" x14ac:dyDescent="0.2">
      <c r="A44" s="19"/>
      <c r="B44" s="19"/>
      <c r="C44" s="16"/>
    </row>
    <row r="45" spans="1:10" x14ac:dyDescent="0.2">
      <c r="A45" s="19"/>
      <c r="B45" s="19"/>
      <c r="C45" s="16"/>
    </row>
    <row r="46" spans="1:10" x14ac:dyDescent="0.2">
      <c r="A46" s="19"/>
      <c r="B46" s="19"/>
      <c r="C46" s="16"/>
    </row>
    <row r="47" spans="1:10" x14ac:dyDescent="0.2">
      <c r="A47" s="19"/>
      <c r="B47" s="19"/>
      <c r="C47" s="16"/>
    </row>
    <row r="48" spans="1:10" x14ac:dyDescent="0.2">
      <c r="A48" s="19"/>
      <c r="B48" s="19"/>
      <c r="C48" s="16"/>
    </row>
    <row r="49" spans="1:3" x14ac:dyDescent="0.2">
      <c r="A49" s="19"/>
      <c r="B49" s="19"/>
      <c r="C49" s="16"/>
    </row>
    <row r="50" spans="1:3" x14ac:dyDescent="0.2">
      <c r="A50" s="19"/>
      <c r="B50" s="19"/>
      <c r="C50" s="16"/>
    </row>
    <row r="51" spans="1:3" x14ac:dyDescent="0.2">
      <c r="A51" s="19"/>
      <c r="B51" s="19"/>
      <c r="C51" s="16"/>
    </row>
    <row r="52" spans="1:3" x14ac:dyDescent="0.2">
      <c r="A52" s="19"/>
      <c r="B52" s="19"/>
      <c r="C52" s="16"/>
    </row>
    <row r="53" spans="1:3" x14ac:dyDescent="0.2">
      <c r="A53" s="19"/>
      <c r="B53" s="19"/>
      <c r="C53" s="16"/>
    </row>
    <row r="54" spans="1:3" x14ac:dyDescent="0.2">
      <c r="A54" s="19"/>
      <c r="B54" s="19"/>
      <c r="C54" s="16"/>
    </row>
    <row r="55" spans="1:3" x14ac:dyDescent="0.2">
      <c r="A55" s="19"/>
      <c r="B55" s="19"/>
      <c r="C55" s="16"/>
    </row>
    <row r="56" spans="1:3" x14ac:dyDescent="0.2">
      <c r="A56" s="19"/>
      <c r="B56" s="19"/>
      <c r="C56" s="16"/>
    </row>
    <row r="57" spans="1:3" x14ac:dyDescent="0.2">
      <c r="A57" s="19"/>
      <c r="B57" s="19"/>
      <c r="C57" s="16"/>
    </row>
    <row r="58" spans="1:3" x14ac:dyDescent="0.2">
      <c r="A58" s="19"/>
      <c r="B58" s="19"/>
      <c r="C58" s="16"/>
    </row>
    <row r="59" spans="1:3" x14ac:dyDescent="0.2">
      <c r="A59" s="19"/>
      <c r="B59" s="19"/>
      <c r="C59" s="16"/>
    </row>
    <row r="60" spans="1:3" x14ac:dyDescent="0.2">
      <c r="A60" s="19"/>
      <c r="B60" s="19"/>
      <c r="C60" s="16"/>
    </row>
    <row r="61" spans="1:3" x14ac:dyDescent="0.2">
      <c r="A61" s="19"/>
      <c r="B61" s="19"/>
      <c r="C61" s="16"/>
    </row>
    <row r="62" spans="1:3" x14ac:dyDescent="0.2">
      <c r="A62" s="19"/>
      <c r="B62" s="19"/>
      <c r="C62" s="16"/>
    </row>
    <row r="63" spans="1:3" x14ac:dyDescent="0.2">
      <c r="A63" s="19"/>
      <c r="B63" s="19"/>
      <c r="C63" s="16"/>
    </row>
    <row r="64" spans="1:3" x14ac:dyDescent="0.2">
      <c r="A64" s="19"/>
      <c r="B64" s="19"/>
      <c r="C64" s="16"/>
    </row>
    <row r="65" spans="1:3" x14ac:dyDescent="0.2">
      <c r="A65" s="19"/>
      <c r="B65" s="19"/>
      <c r="C65" s="16"/>
    </row>
    <row r="66" spans="1:3" x14ac:dyDescent="0.2">
      <c r="A66" s="19"/>
      <c r="B66" s="19"/>
      <c r="C66" s="16"/>
    </row>
    <row r="67" spans="1:3" x14ac:dyDescent="0.2">
      <c r="A67" s="19"/>
      <c r="B67" s="19"/>
      <c r="C67" s="16"/>
    </row>
    <row r="68" spans="1:3" x14ac:dyDescent="0.2">
      <c r="A68" s="19"/>
      <c r="B68" s="19"/>
      <c r="C68" s="16"/>
    </row>
    <row r="69" spans="1:3" x14ac:dyDescent="0.2">
      <c r="A69" s="19"/>
      <c r="B69" s="19"/>
      <c r="C69" s="16"/>
    </row>
    <row r="70" spans="1:3" x14ac:dyDescent="0.2">
      <c r="A70" s="19"/>
      <c r="B70" s="19"/>
      <c r="C70" s="16"/>
    </row>
    <row r="71" spans="1:3" x14ac:dyDescent="0.2">
      <c r="A71" s="19"/>
      <c r="B71" s="19"/>
      <c r="C71" s="16"/>
    </row>
    <row r="72" spans="1:3" x14ac:dyDescent="0.2">
      <c r="A72" s="19"/>
      <c r="B72" s="19"/>
      <c r="C72" s="16"/>
    </row>
    <row r="73" spans="1:3" x14ac:dyDescent="0.2">
      <c r="A73" s="19"/>
      <c r="B73" s="19"/>
      <c r="C73" s="16"/>
    </row>
    <row r="74" spans="1:3" x14ac:dyDescent="0.2">
      <c r="A74" s="19"/>
      <c r="B74" s="19"/>
      <c r="C74" s="16"/>
    </row>
    <row r="75" spans="1:3" x14ac:dyDescent="0.2">
      <c r="A75" s="19"/>
      <c r="B75" s="19"/>
      <c r="C75" s="16"/>
    </row>
    <row r="76" spans="1:3" x14ac:dyDescent="0.2">
      <c r="A76" s="19"/>
      <c r="B76" s="19"/>
      <c r="C76" s="16"/>
    </row>
    <row r="77" spans="1:3" x14ac:dyDescent="0.2">
      <c r="A77" s="19"/>
      <c r="B77" s="19"/>
      <c r="C77" s="16"/>
    </row>
    <row r="78" spans="1:3" x14ac:dyDescent="0.2">
      <c r="A78" s="19"/>
      <c r="B78" s="19"/>
      <c r="C78" s="16"/>
    </row>
    <row r="79" spans="1:3" x14ac:dyDescent="0.2">
      <c r="A79" s="19"/>
      <c r="B79" s="19"/>
      <c r="C79" s="16"/>
    </row>
    <row r="80" spans="1:3" x14ac:dyDescent="0.2">
      <c r="A80" s="19"/>
      <c r="B80" s="19"/>
      <c r="C80" s="16"/>
    </row>
    <row r="81" spans="1:3" x14ac:dyDescent="0.2">
      <c r="A81" s="19"/>
      <c r="B81" s="19"/>
      <c r="C81" s="16"/>
    </row>
    <row r="82" spans="1:3" x14ac:dyDescent="0.2">
      <c r="A82" s="19"/>
      <c r="B82" s="19"/>
      <c r="C82" s="16"/>
    </row>
    <row r="83" spans="1:3" x14ac:dyDescent="0.2">
      <c r="A83" s="19"/>
      <c r="B83" s="19"/>
      <c r="C83" s="16"/>
    </row>
    <row r="84" spans="1:3" x14ac:dyDescent="0.2">
      <c r="A84" s="19"/>
      <c r="B84" s="19"/>
      <c r="C84" s="16"/>
    </row>
    <row r="85" spans="1:3" x14ac:dyDescent="0.2">
      <c r="A85" s="19"/>
      <c r="B85" s="19"/>
      <c r="C85" s="16"/>
    </row>
    <row r="86" spans="1:3" x14ac:dyDescent="0.2">
      <c r="A86" s="19"/>
      <c r="B86" s="19"/>
      <c r="C86" s="16"/>
    </row>
    <row r="87" spans="1:3" x14ac:dyDescent="0.2">
      <c r="A87" s="19"/>
      <c r="B87" s="19"/>
      <c r="C87" s="16"/>
    </row>
    <row r="88" spans="1:3" x14ac:dyDescent="0.2">
      <c r="A88" s="19"/>
      <c r="B88" s="19"/>
      <c r="C88" s="16"/>
    </row>
    <row r="89" spans="1:3" x14ac:dyDescent="0.2">
      <c r="A89" s="19"/>
      <c r="B89" s="19"/>
      <c r="C89" s="16"/>
    </row>
    <row r="90" spans="1:3" x14ac:dyDescent="0.2">
      <c r="A90" s="19"/>
      <c r="B90" s="19"/>
      <c r="C90" s="16"/>
    </row>
    <row r="91" spans="1:3" x14ac:dyDescent="0.2">
      <c r="A91" s="19"/>
      <c r="B91" s="19"/>
      <c r="C91" s="16"/>
    </row>
    <row r="92" spans="1:3" x14ac:dyDescent="0.2">
      <c r="A92" s="19"/>
      <c r="B92" s="19"/>
      <c r="C92" s="16"/>
    </row>
    <row r="93" spans="1:3" x14ac:dyDescent="0.2">
      <c r="A93" s="19"/>
      <c r="B93" s="19"/>
      <c r="C93" s="16"/>
    </row>
    <row r="134" spans="1:2" ht="12.75" customHeight="1" x14ac:dyDescent="0.2">
      <c r="A134"/>
      <c r="B134"/>
    </row>
  </sheetData>
  <mergeCells count="13">
    <mergeCell ref="B23:B28"/>
    <mergeCell ref="F9:I9"/>
    <mergeCell ref="F1:I1"/>
    <mergeCell ref="E2:J2"/>
    <mergeCell ref="E3:J3"/>
    <mergeCell ref="F4:I4"/>
    <mergeCell ref="A7:J7"/>
    <mergeCell ref="F8:I8"/>
    <mergeCell ref="A10:A16"/>
    <mergeCell ref="B10:B16"/>
    <mergeCell ref="F10:I10"/>
    <mergeCell ref="J10:J16"/>
    <mergeCell ref="F14:I1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I14" sqref="I14"/>
    </sheetView>
  </sheetViews>
  <sheetFormatPr defaultRowHeight="12.75" x14ac:dyDescent="0.2"/>
  <cols>
    <col min="9" max="9" width="15.28515625" customWidth="1"/>
    <col min="10" max="10" width="27.28515625" customWidth="1"/>
  </cols>
  <sheetData>
    <row r="1" spans="1:10" x14ac:dyDescent="0.2">
      <c r="A1" s="28"/>
      <c r="B1" s="28"/>
      <c r="C1" s="29"/>
      <c r="D1" s="29"/>
      <c r="E1" s="29"/>
      <c r="F1" s="207" t="s">
        <v>114</v>
      </c>
      <c r="G1" s="207"/>
      <c r="H1" s="207"/>
      <c r="I1" s="207"/>
      <c r="J1" s="110" t="s">
        <v>114</v>
      </c>
    </row>
    <row r="2" spans="1:10" x14ac:dyDescent="0.2">
      <c r="A2" s="110"/>
      <c r="B2" s="110"/>
      <c r="C2" s="110"/>
      <c r="D2" s="110"/>
      <c r="E2" s="207" t="s">
        <v>152</v>
      </c>
      <c r="F2" s="207"/>
      <c r="G2" s="207"/>
      <c r="H2" s="207"/>
      <c r="I2" s="207"/>
      <c r="J2" s="207"/>
    </row>
    <row r="3" spans="1:10" x14ac:dyDescent="0.2">
      <c r="A3" s="110"/>
      <c r="B3" s="110"/>
      <c r="C3" s="110"/>
      <c r="D3" s="110"/>
      <c r="E3" s="207" t="s">
        <v>115</v>
      </c>
      <c r="F3" s="207"/>
      <c r="G3" s="207"/>
      <c r="H3" s="207"/>
      <c r="I3" s="207"/>
      <c r="J3" s="207"/>
    </row>
    <row r="4" spans="1:10" x14ac:dyDescent="0.2">
      <c r="A4" s="28"/>
      <c r="B4" s="28"/>
      <c r="C4" s="29"/>
      <c r="D4" s="29"/>
      <c r="E4" s="30" t="s">
        <v>153</v>
      </c>
      <c r="F4" s="207" t="s">
        <v>116</v>
      </c>
      <c r="G4" s="207"/>
      <c r="H4" s="207"/>
      <c r="I4" s="207"/>
      <c r="J4" s="28" t="s">
        <v>116</v>
      </c>
    </row>
    <row r="5" spans="1:10" x14ac:dyDescent="0.2">
      <c r="A5" s="28"/>
      <c r="B5" s="28"/>
      <c r="C5" s="29"/>
      <c r="D5" s="29"/>
      <c r="E5" s="29"/>
      <c r="F5" s="29"/>
      <c r="G5" s="29"/>
      <c r="H5" s="29"/>
      <c r="I5" s="29"/>
      <c r="J5" s="29"/>
    </row>
    <row r="6" spans="1:10" x14ac:dyDescent="0.2">
      <c r="A6" s="31"/>
      <c r="B6" s="31" t="s">
        <v>19</v>
      </c>
      <c r="C6" s="25"/>
      <c r="D6" s="25"/>
      <c r="E6" s="25"/>
      <c r="F6" s="25"/>
      <c r="G6" s="25"/>
      <c r="H6" s="25"/>
      <c r="I6" s="25"/>
      <c r="J6" s="25"/>
    </row>
    <row r="7" spans="1:10" ht="15.75" customHeight="1" x14ac:dyDescent="0.2">
      <c r="A7" s="208" t="s">
        <v>185</v>
      </c>
      <c r="B7" s="208"/>
      <c r="C7" s="208"/>
      <c r="D7" s="208"/>
      <c r="E7" s="208"/>
      <c r="F7" s="208"/>
      <c r="G7" s="208"/>
      <c r="H7" s="208"/>
      <c r="I7" s="208"/>
      <c r="J7" s="208"/>
    </row>
    <row r="8" spans="1:10" ht="84" customHeight="1" x14ac:dyDescent="0.2">
      <c r="A8" s="32" t="s">
        <v>112</v>
      </c>
      <c r="B8" s="32" t="s">
        <v>113</v>
      </c>
      <c r="C8" s="33" t="s">
        <v>186</v>
      </c>
      <c r="D8" s="111" t="s">
        <v>11</v>
      </c>
      <c r="E8" s="111" t="s">
        <v>164</v>
      </c>
      <c r="F8" s="209" t="s">
        <v>13</v>
      </c>
      <c r="G8" s="209"/>
      <c r="H8" s="209"/>
      <c r="I8" s="209"/>
      <c r="J8" s="111" t="s">
        <v>0</v>
      </c>
    </row>
    <row r="9" spans="1:10" x14ac:dyDescent="0.2">
      <c r="A9" s="112">
        <v>1</v>
      </c>
      <c r="B9" s="113">
        <v>2</v>
      </c>
      <c r="C9" s="112">
        <v>3</v>
      </c>
      <c r="D9" s="112">
        <v>4</v>
      </c>
      <c r="E9" s="112">
        <v>5</v>
      </c>
      <c r="F9" s="210">
        <v>5</v>
      </c>
      <c r="G9" s="210"/>
      <c r="H9" s="210"/>
      <c r="I9" s="211"/>
      <c r="J9" s="42">
        <v>6</v>
      </c>
    </row>
  </sheetData>
  <mergeCells count="7">
    <mergeCell ref="F9:I9"/>
    <mergeCell ref="F1:I1"/>
    <mergeCell ref="E2:J2"/>
    <mergeCell ref="E3:J3"/>
    <mergeCell ref="F4:I4"/>
    <mergeCell ref="A7:J7"/>
    <mergeCell ref="F8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workbookViewId="0">
      <selection activeCell="D29" sqref="D29"/>
    </sheetView>
  </sheetViews>
  <sheetFormatPr defaultRowHeight="12.75" x14ac:dyDescent="0.2"/>
  <cols>
    <col min="1" max="1" width="5.28515625" style="9" customWidth="1"/>
    <col min="2" max="2" width="16.85546875" style="9" customWidth="1"/>
    <col min="3" max="3" width="56.7109375" customWidth="1"/>
    <col min="4" max="4" width="12" customWidth="1"/>
    <col min="5" max="5" width="13.7109375" customWidth="1"/>
    <col min="6" max="6" width="6" hidden="1" customWidth="1"/>
    <col min="7" max="7" width="5.7109375" hidden="1" customWidth="1"/>
    <col min="8" max="8" width="3.7109375" hidden="1" customWidth="1"/>
    <col min="9" max="9" width="1.85546875" hidden="1" customWidth="1"/>
    <col min="10" max="10" width="16" customWidth="1"/>
  </cols>
  <sheetData>
    <row r="1" spans="1:10" x14ac:dyDescent="0.2">
      <c r="F1" s="256" t="s">
        <v>114</v>
      </c>
      <c r="G1" s="256"/>
      <c r="H1" s="256"/>
      <c r="I1" s="256"/>
      <c r="J1" s="121" t="s">
        <v>114</v>
      </c>
    </row>
    <row r="2" spans="1:10" x14ac:dyDescent="0.2">
      <c r="A2" s="121"/>
      <c r="B2" s="121"/>
      <c r="C2" s="121"/>
      <c r="D2" s="121"/>
      <c r="E2" s="256" t="s">
        <v>152</v>
      </c>
      <c r="F2" s="256"/>
      <c r="G2" s="256"/>
      <c r="H2" s="256"/>
      <c r="I2" s="256"/>
      <c r="J2" s="256"/>
    </row>
    <row r="3" spans="1:10" x14ac:dyDescent="0.2">
      <c r="A3" s="121"/>
      <c r="B3" s="121"/>
      <c r="C3" s="121"/>
      <c r="D3" s="121"/>
      <c r="E3" s="256" t="s">
        <v>115</v>
      </c>
      <c r="F3" s="256"/>
      <c r="G3" s="256"/>
      <c r="H3" s="256"/>
      <c r="I3" s="256"/>
      <c r="J3" s="256"/>
    </row>
    <row r="4" spans="1:10" x14ac:dyDescent="0.2">
      <c r="E4" s="6" t="s">
        <v>153</v>
      </c>
      <c r="F4" s="256" t="s">
        <v>116</v>
      </c>
      <c r="G4" s="256"/>
      <c r="H4" s="256"/>
      <c r="I4" s="256"/>
      <c r="J4" s="9" t="s">
        <v>116</v>
      </c>
    </row>
    <row r="6" spans="1:10" x14ac:dyDescent="0.2">
      <c r="A6" s="18"/>
      <c r="B6" s="18" t="s">
        <v>19</v>
      </c>
      <c r="C6" s="25"/>
      <c r="D6" s="17"/>
      <c r="E6" s="17"/>
      <c r="F6" s="17"/>
      <c r="G6" s="17"/>
      <c r="H6" s="17"/>
      <c r="I6" s="17"/>
      <c r="J6" s="25"/>
    </row>
    <row r="7" spans="1:10" ht="51" customHeight="1" thickBot="1" x14ac:dyDescent="0.25">
      <c r="A7" s="257" t="s">
        <v>259</v>
      </c>
      <c r="B7" s="257"/>
      <c r="C7" s="257"/>
      <c r="D7" s="257"/>
      <c r="E7" s="257"/>
      <c r="F7" s="257"/>
      <c r="G7" s="257"/>
      <c r="H7" s="257"/>
      <c r="I7" s="257"/>
      <c r="J7" s="257"/>
    </row>
    <row r="8" spans="1:10" ht="42.75" thickBot="1" x14ac:dyDescent="0.25">
      <c r="A8" s="11" t="s">
        <v>112</v>
      </c>
      <c r="B8" s="10" t="s">
        <v>113</v>
      </c>
      <c r="C8" s="12" t="s">
        <v>258</v>
      </c>
      <c r="D8" s="122" t="s">
        <v>11</v>
      </c>
      <c r="E8" s="122" t="s">
        <v>12</v>
      </c>
      <c r="F8" s="258" t="s">
        <v>13</v>
      </c>
      <c r="G8" s="259"/>
      <c r="H8" s="259"/>
      <c r="I8" s="259"/>
      <c r="J8" s="8" t="s">
        <v>0</v>
      </c>
    </row>
    <row r="9" spans="1:10" x14ac:dyDescent="0.2">
      <c r="A9" s="125">
        <v>1</v>
      </c>
      <c r="B9" s="126">
        <v>2</v>
      </c>
      <c r="C9" s="125">
        <v>3</v>
      </c>
      <c r="D9" s="125">
        <v>4</v>
      </c>
      <c r="E9" s="125">
        <v>5</v>
      </c>
      <c r="F9" s="254">
        <v>5</v>
      </c>
      <c r="G9" s="254"/>
      <c r="H9" s="254"/>
      <c r="I9" s="255"/>
      <c r="J9" s="42">
        <v>6</v>
      </c>
    </row>
    <row r="10" spans="1:10" ht="12.75" hidden="1" customHeight="1" x14ac:dyDescent="0.2">
      <c r="A10" s="274"/>
      <c r="B10" s="271" t="s">
        <v>282</v>
      </c>
      <c r="C10" s="269" t="s">
        <v>210</v>
      </c>
      <c r="D10" s="270">
        <v>400000</v>
      </c>
      <c r="E10" s="20"/>
      <c r="F10" s="127"/>
      <c r="G10" s="127"/>
      <c r="H10" s="127"/>
      <c r="I10" s="127"/>
      <c r="J10" s="266"/>
    </row>
    <row r="11" spans="1:10" x14ac:dyDescent="0.2">
      <c r="A11" s="274">
        <v>1</v>
      </c>
      <c r="B11" s="272" t="s">
        <v>285</v>
      </c>
      <c r="C11" s="22" t="s">
        <v>289</v>
      </c>
      <c r="D11" s="20">
        <v>250000</v>
      </c>
      <c r="E11" s="83"/>
      <c r="F11" s="165"/>
      <c r="G11" s="165"/>
      <c r="H11" s="165"/>
      <c r="I11" s="165"/>
      <c r="J11" s="266"/>
    </row>
    <row r="12" spans="1:10" x14ac:dyDescent="0.2">
      <c r="A12" s="274">
        <v>2</v>
      </c>
      <c r="B12" s="272" t="s">
        <v>282</v>
      </c>
      <c r="C12" s="22" t="s">
        <v>289</v>
      </c>
      <c r="D12" s="20">
        <v>400000</v>
      </c>
      <c r="E12" s="83"/>
      <c r="F12" s="165"/>
      <c r="G12" s="165"/>
      <c r="H12" s="165"/>
      <c r="I12" s="165"/>
      <c r="J12" s="266"/>
    </row>
    <row r="13" spans="1:10" x14ac:dyDescent="0.2">
      <c r="A13" s="274">
        <v>3</v>
      </c>
      <c r="B13" s="272" t="s">
        <v>286</v>
      </c>
      <c r="C13" s="22" t="s">
        <v>287</v>
      </c>
      <c r="D13" s="20">
        <v>200000</v>
      </c>
      <c r="E13" s="83"/>
      <c r="F13" s="165"/>
      <c r="G13" s="165"/>
      <c r="H13" s="165"/>
      <c r="I13" s="165"/>
      <c r="J13" s="266"/>
    </row>
    <row r="14" spans="1:10" x14ac:dyDescent="0.2">
      <c r="A14" s="274">
        <v>4</v>
      </c>
      <c r="B14" s="272" t="s">
        <v>122</v>
      </c>
      <c r="C14" s="22" t="s">
        <v>290</v>
      </c>
      <c r="D14" s="20">
        <v>140000</v>
      </c>
      <c r="E14" s="83"/>
      <c r="F14" s="127"/>
      <c r="G14" s="127"/>
      <c r="H14" s="127"/>
      <c r="I14" s="127"/>
      <c r="J14" s="266"/>
    </row>
    <row r="15" spans="1:10" x14ac:dyDescent="0.2">
      <c r="A15" s="274">
        <v>5</v>
      </c>
      <c r="B15" s="272" t="s">
        <v>123</v>
      </c>
      <c r="C15" s="22" t="s">
        <v>291</v>
      </c>
      <c r="D15" s="20">
        <v>180000</v>
      </c>
      <c r="E15" s="83"/>
      <c r="F15" s="165"/>
      <c r="G15" s="165"/>
      <c r="H15" s="165"/>
      <c r="I15" s="165"/>
      <c r="J15" s="266"/>
    </row>
    <row r="16" spans="1:10" x14ac:dyDescent="0.2">
      <c r="A16" s="274">
        <v>6</v>
      </c>
      <c r="B16" s="272" t="s">
        <v>143</v>
      </c>
      <c r="C16" s="22" t="s">
        <v>289</v>
      </c>
      <c r="D16" s="20">
        <v>250000</v>
      </c>
      <c r="E16" s="83"/>
      <c r="F16" s="165"/>
      <c r="G16" s="165"/>
      <c r="H16" s="165"/>
      <c r="I16" s="165"/>
      <c r="J16" s="266"/>
    </row>
    <row r="17" spans="1:10" x14ac:dyDescent="0.2">
      <c r="A17" s="274">
        <v>7</v>
      </c>
      <c r="B17" s="272" t="s">
        <v>125</v>
      </c>
      <c r="C17" s="22" t="s">
        <v>292</v>
      </c>
      <c r="D17" s="20">
        <v>240000</v>
      </c>
      <c r="E17" s="83"/>
      <c r="F17" s="165"/>
      <c r="G17" s="165"/>
      <c r="H17" s="165"/>
      <c r="I17" s="165"/>
      <c r="J17" s="266"/>
    </row>
    <row r="18" spans="1:10" x14ac:dyDescent="0.2">
      <c r="A18" s="274">
        <v>8</v>
      </c>
      <c r="B18" s="272" t="s">
        <v>126</v>
      </c>
      <c r="C18" s="22" t="s">
        <v>293</v>
      </c>
      <c r="D18" s="20">
        <v>240000</v>
      </c>
      <c r="E18" s="83"/>
      <c r="F18" s="165"/>
      <c r="G18" s="165"/>
      <c r="H18" s="165"/>
      <c r="I18" s="165"/>
      <c r="J18" s="266"/>
    </row>
    <row r="19" spans="1:10" x14ac:dyDescent="0.2">
      <c r="A19" s="274">
        <v>9</v>
      </c>
      <c r="B19" s="272" t="s">
        <v>283</v>
      </c>
      <c r="C19" s="22" t="s">
        <v>294</v>
      </c>
      <c r="D19" s="20">
        <v>400000</v>
      </c>
      <c r="E19" s="83"/>
      <c r="F19" s="165"/>
      <c r="G19" s="165"/>
      <c r="H19" s="165"/>
      <c r="I19" s="165"/>
      <c r="J19" s="266"/>
    </row>
    <row r="20" spans="1:10" x14ac:dyDescent="0.2">
      <c r="A20" s="274">
        <v>10</v>
      </c>
      <c r="B20" s="272" t="s">
        <v>119</v>
      </c>
      <c r="C20" s="22" t="s">
        <v>295</v>
      </c>
      <c r="D20" s="20">
        <v>450000</v>
      </c>
      <c r="E20" s="83"/>
      <c r="F20" s="165"/>
      <c r="G20" s="165"/>
      <c r="H20" s="165"/>
      <c r="I20" s="165"/>
      <c r="J20" s="266"/>
    </row>
    <row r="21" spans="1:10" x14ac:dyDescent="0.2">
      <c r="A21" s="274">
        <v>11</v>
      </c>
      <c r="B21" s="272" t="s">
        <v>128</v>
      </c>
      <c r="C21" s="22" t="s">
        <v>290</v>
      </c>
      <c r="D21" s="20">
        <v>250000</v>
      </c>
      <c r="E21" s="83"/>
      <c r="F21" s="165"/>
      <c r="G21" s="165"/>
      <c r="H21" s="165"/>
      <c r="I21" s="165"/>
      <c r="J21" s="266"/>
    </row>
    <row r="22" spans="1:10" x14ac:dyDescent="0.2">
      <c r="A22" s="274">
        <v>12</v>
      </c>
      <c r="B22" s="272" t="s">
        <v>130</v>
      </c>
      <c r="C22" s="22" t="s">
        <v>290</v>
      </c>
      <c r="D22" s="20">
        <v>250000</v>
      </c>
      <c r="E22" s="83"/>
      <c r="F22" s="165"/>
      <c r="G22" s="165"/>
      <c r="H22" s="165"/>
      <c r="I22" s="165"/>
      <c r="J22" s="266"/>
    </row>
    <row r="23" spans="1:10" x14ac:dyDescent="0.2">
      <c r="A23" s="274">
        <v>13</v>
      </c>
      <c r="B23" s="272" t="s">
        <v>148</v>
      </c>
      <c r="C23" s="22" t="s">
        <v>290</v>
      </c>
      <c r="D23" s="20">
        <v>400000</v>
      </c>
      <c r="E23" s="83"/>
      <c r="F23" s="165"/>
      <c r="G23" s="165"/>
      <c r="H23" s="165"/>
      <c r="I23" s="165"/>
      <c r="J23" s="266"/>
    </row>
    <row r="24" spans="1:10" x14ac:dyDescent="0.2">
      <c r="A24" s="274">
        <v>14</v>
      </c>
      <c r="B24" s="272" t="s">
        <v>7</v>
      </c>
      <c r="C24" s="22" t="s">
        <v>288</v>
      </c>
      <c r="D24" s="20">
        <v>150000</v>
      </c>
      <c r="E24" s="83"/>
      <c r="F24" s="165"/>
      <c r="G24" s="165"/>
      <c r="H24" s="165"/>
      <c r="I24" s="165"/>
      <c r="J24" s="266"/>
    </row>
    <row r="25" spans="1:10" x14ac:dyDescent="0.2">
      <c r="A25" s="274">
        <v>15</v>
      </c>
      <c r="B25" s="272" t="s">
        <v>134</v>
      </c>
      <c r="C25" s="22" t="s">
        <v>289</v>
      </c>
      <c r="D25" s="20">
        <v>200000</v>
      </c>
      <c r="E25" s="83"/>
      <c r="F25" s="165"/>
      <c r="G25" s="165"/>
      <c r="H25" s="165"/>
      <c r="I25" s="165"/>
      <c r="J25" s="266"/>
    </row>
    <row r="26" spans="1:10" x14ac:dyDescent="0.2">
      <c r="A26" s="274">
        <v>16</v>
      </c>
      <c r="B26" s="272" t="s">
        <v>137</v>
      </c>
      <c r="C26" s="22" t="s">
        <v>289</v>
      </c>
      <c r="D26" s="20">
        <v>200000</v>
      </c>
      <c r="E26" s="83"/>
      <c r="F26" s="165"/>
      <c r="G26" s="165"/>
      <c r="H26" s="165"/>
      <c r="I26" s="165"/>
      <c r="J26" s="266"/>
    </row>
    <row r="27" spans="1:10" x14ac:dyDescent="0.2">
      <c r="A27" s="274">
        <v>17</v>
      </c>
      <c r="B27" s="272" t="s">
        <v>138</v>
      </c>
      <c r="C27" s="22" t="s">
        <v>296</v>
      </c>
      <c r="D27" s="20">
        <v>400000</v>
      </c>
      <c r="E27" s="83"/>
      <c r="F27" s="165"/>
      <c r="G27" s="165"/>
      <c r="H27" s="165"/>
      <c r="I27" s="165"/>
      <c r="J27" s="266"/>
    </row>
    <row r="28" spans="1:10" x14ac:dyDescent="0.2">
      <c r="A28" s="274"/>
      <c r="B28" s="272"/>
      <c r="C28" s="22"/>
      <c r="D28" s="20">
        <f>SUM(D11:D27)</f>
        <v>4600000</v>
      </c>
      <c r="E28" s="83"/>
      <c r="F28" s="264">
        <v>0</v>
      </c>
      <c r="G28" s="264"/>
      <c r="H28" s="264"/>
      <c r="I28" s="264"/>
      <c r="J28" s="266"/>
    </row>
    <row r="29" spans="1:10" x14ac:dyDescent="0.2">
      <c r="A29" s="274"/>
      <c r="B29" s="273"/>
      <c r="C29" s="22"/>
      <c r="D29" s="138"/>
      <c r="E29" s="20"/>
      <c r="F29" s="127"/>
      <c r="G29" s="127"/>
      <c r="H29" s="127"/>
      <c r="I29" s="127"/>
      <c r="J29" s="266"/>
    </row>
    <row r="30" spans="1:10" x14ac:dyDescent="0.2">
      <c r="A30" s="274"/>
      <c r="B30" s="273"/>
      <c r="C30" s="23"/>
      <c r="D30" s="138"/>
      <c r="E30" s="20"/>
      <c r="F30" s="127"/>
      <c r="G30" s="127"/>
      <c r="H30" s="127"/>
      <c r="I30" s="127"/>
      <c r="J30" s="266"/>
    </row>
    <row r="31" spans="1:10" x14ac:dyDescent="0.2">
      <c r="A31" s="274"/>
      <c r="B31" s="273"/>
      <c r="C31" s="24"/>
      <c r="D31" s="268"/>
      <c r="E31" s="135"/>
      <c r="F31" s="136"/>
      <c r="G31" s="136"/>
      <c r="H31" s="136"/>
      <c r="I31" s="136"/>
      <c r="J31" s="266"/>
    </row>
    <row r="32" spans="1:10" x14ac:dyDescent="0.2">
      <c r="A32" s="274"/>
      <c r="B32" s="273"/>
      <c r="C32" s="22"/>
      <c r="D32" s="139"/>
      <c r="E32" s="137"/>
      <c r="F32" s="137"/>
      <c r="G32" s="137"/>
      <c r="H32" s="137"/>
      <c r="I32" s="137"/>
      <c r="J32" s="267"/>
    </row>
    <row r="33" spans="1:9" x14ac:dyDescent="0.2">
      <c r="A33" s="19"/>
      <c r="B33" s="19"/>
      <c r="C33" s="16"/>
    </row>
    <row r="34" spans="1:9" x14ac:dyDescent="0.2">
      <c r="A34" s="19"/>
      <c r="B34" s="27" t="s">
        <v>284</v>
      </c>
      <c r="C34" s="27"/>
      <c r="D34" s="27"/>
      <c r="E34" s="27"/>
      <c r="F34" s="27"/>
      <c r="G34" s="27"/>
      <c r="H34" s="27"/>
      <c r="I34" s="27"/>
    </row>
    <row r="35" spans="1:9" x14ac:dyDescent="0.2">
      <c r="A35" s="19"/>
      <c r="B35" s="19"/>
      <c r="C35" s="16"/>
    </row>
    <row r="36" spans="1:9" x14ac:dyDescent="0.2">
      <c r="A36" s="19"/>
      <c r="B36" s="19"/>
      <c r="C36" s="16"/>
    </row>
    <row r="37" spans="1:9" x14ac:dyDescent="0.2">
      <c r="A37" s="19"/>
      <c r="B37" s="19"/>
      <c r="C37" s="16"/>
    </row>
    <row r="38" spans="1:9" x14ac:dyDescent="0.2">
      <c r="A38" s="19"/>
      <c r="B38" s="19"/>
      <c r="C38" s="16"/>
    </row>
    <row r="39" spans="1:9" x14ac:dyDescent="0.2">
      <c r="A39" s="19"/>
      <c r="B39" s="19"/>
      <c r="C39" s="16"/>
    </row>
    <row r="40" spans="1:9" x14ac:dyDescent="0.2">
      <c r="A40" s="19"/>
      <c r="B40" s="19"/>
      <c r="C40" s="16"/>
    </row>
    <row r="41" spans="1:9" x14ac:dyDescent="0.2">
      <c r="A41" s="19"/>
      <c r="B41" s="19"/>
      <c r="C41" s="16"/>
    </row>
    <row r="42" spans="1:9" x14ac:dyDescent="0.2">
      <c r="A42" s="19"/>
      <c r="B42" s="19"/>
      <c r="C42" s="16"/>
    </row>
    <row r="43" spans="1:9" x14ac:dyDescent="0.2">
      <c r="A43" s="19"/>
      <c r="B43" s="19"/>
      <c r="C43" s="16"/>
    </row>
    <row r="44" spans="1:9" x14ac:dyDescent="0.2">
      <c r="A44" s="19"/>
      <c r="B44" s="19"/>
      <c r="C44" s="16"/>
    </row>
    <row r="45" spans="1:9" x14ac:dyDescent="0.2">
      <c r="A45" s="19"/>
      <c r="B45" s="19"/>
      <c r="C45" s="16"/>
    </row>
    <row r="46" spans="1:9" x14ac:dyDescent="0.2">
      <c r="A46" s="19"/>
      <c r="B46" s="19"/>
      <c r="C46" s="16"/>
    </row>
    <row r="47" spans="1:9" x14ac:dyDescent="0.2">
      <c r="A47" s="19"/>
      <c r="B47" s="19"/>
      <c r="C47" s="16"/>
    </row>
    <row r="48" spans="1:9" x14ac:dyDescent="0.2">
      <c r="A48" s="19"/>
      <c r="B48" s="19"/>
      <c r="C48" s="16"/>
    </row>
    <row r="49" spans="1:3" x14ac:dyDescent="0.2">
      <c r="A49" s="19"/>
      <c r="B49" s="19"/>
      <c r="C49" s="16"/>
    </row>
    <row r="50" spans="1:3" x14ac:dyDescent="0.2">
      <c r="A50" s="19"/>
      <c r="B50" s="19"/>
      <c r="C50" s="16"/>
    </row>
    <row r="51" spans="1:3" x14ac:dyDescent="0.2">
      <c r="A51" s="19"/>
      <c r="B51" s="19"/>
      <c r="C51" s="16"/>
    </row>
    <row r="52" spans="1:3" x14ac:dyDescent="0.2">
      <c r="A52" s="19"/>
      <c r="B52" s="19"/>
      <c r="C52" s="16"/>
    </row>
    <row r="53" spans="1:3" x14ac:dyDescent="0.2">
      <c r="A53" s="19"/>
      <c r="B53" s="19"/>
      <c r="C53" s="16"/>
    </row>
    <row r="54" spans="1:3" x14ac:dyDescent="0.2">
      <c r="A54" s="19"/>
      <c r="B54" s="19"/>
      <c r="C54" s="16"/>
    </row>
    <row r="55" spans="1:3" x14ac:dyDescent="0.2">
      <c r="A55" s="19"/>
      <c r="B55" s="19"/>
      <c r="C55" s="16"/>
    </row>
    <row r="56" spans="1:3" x14ac:dyDescent="0.2">
      <c r="A56" s="19"/>
      <c r="B56" s="19"/>
      <c r="C56" s="16"/>
    </row>
    <row r="57" spans="1:3" x14ac:dyDescent="0.2">
      <c r="A57" s="19"/>
      <c r="B57" s="19"/>
      <c r="C57" s="16"/>
    </row>
    <row r="58" spans="1:3" x14ac:dyDescent="0.2">
      <c r="A58" s="19"/>
      <c r="B58" s="19"/>
      <c r="C58" s="16"/>
    </row>
    <row r="59" spans="1:3" x14ac:dyDescent="0.2">
      <c r="A59" s="19"/>
      <c r="B59" s="19"/>
      <c r="C59" s="16"/>
    </row>
    <row r="60" spans="1:3" x14ac:dyDescent="0.2">
      <c r="A60" s="19"/>
      <c r="B60" s="19"/>
      <c r="C60" s="16"/>
    </row>
    <row r="61" spans="1:3" x14ac:dyDescent="0.2">
      <c r="A61" s="19"/>
      <c r="B61" s="19"/>
      <c r="C61" s="16"/>
    </row>
    <row r="62" spans="1:3" x14ac:dyDescent="0.2">
      <c r="A62" s="19"/>
      <c r="B62" s="19"/>
      <c r="C62" s="16"/>
    </row>
    <row r="63" spans="1:3" x14ac:dyDescent="0.2">
      <c r="A63" s="19"/>
      <c r="B63" s="19"/>
      <c r="C63" s="16"/>
    </row>
    <row r="64" spans="1:3" x14ac:dyDescent="0.2">
      <c r="A64" s="19"/>
      <c r="B64" s="19"/>
      <c r="C64" s="16"/>
    </row>
    <row r="65" spans="1:3" x14ac:dyDescent="0.2">
      <c r="A65" s="19"/>
      <c r="B65" s="19"/>
      <c r="C65" s="16"/>
    </row>
    <row r="66" spans="1:3" x14ac:dyDescent="0.2">
      <c r="A66" s="19"/>
      <c r="B66" s="19"/>
      <c r="C66" s="16"/>
    </row>
    <row r="67" spans="1:3" x14ac:dyDescent="0.2">
      <c r="A67" s="19"/>
      <c r="B67" s="19"/>
      <c r="C67" s="16"/>
    </row>
    <row r="68" spans="1:3" x14ac:dyDescent="0.2">
      <c r="A68" s="19"/>
      <c r="B68" s="19"/>
      <c r="C68" s="16"/>
    </row>
    <row r="69" spans="1:3" x14ac:dyDescent="0.2">
      <c r="A69" s="19"/>
      <c r="B69" s="19"/>
      <c r="C69" s="16"/>
    </row>
    <row r="70" spans="1:3" x14ac:dyDescent="0.2">
      <c r="A70" s="19"/>
      <c r="B70" s="19"/>
      <c r="C70" s="16"/>
    </row>
    <row r="71" spans="1:3" x14ac:dyDescent="0.2">
      <c r="A71" s="19"/>
      <c r="B71" s="19"/>
      <c r="C71" s="16"/>
    </row>
    <row r="72" spans="1:3" x14ac:dyDescent="0.2">
      <c r="A72" s="19"/>
      <c r="B72" s="19"/>
      <c r="C72" s="16"/>
    </row>
    <row r="73" spans="1:3" x14ac:dyDescent="0.2">
      <c r="A73" s="19"/>
      <c r="B73" s="19"/>
      <c r="C73" s="16"/>
    </row>
    <row r="74" spans="1:3" x14ac:dyDescent="0.2">
      <c r="A74" s="19"/>
      <c r="B74" s="19"/>
      <c r="C74" s="16"/>
    </row>
    <row r="75" spans="1:3" x14ac:dyDescent="0.2">
      <c r="A75" s="19"/>
      <c r="B75" s="19"/>
      <c r="C75" s="16"/>
    </row>
    <row r="76" spans="1:3" x14ac:dyDescent="0.2">
      <c r="A76" s="19"/>
      <c r="B76" s="19"/>
      <c r="C76" s="16"/>
    </row>
    <row r="77" spans="1:3" x14ac:dyDescent="0.2">
      <c r="A77" s="19"/>
      <c r="B77" s="19"/>
      <c r="C77" s="16"/>
    </row>
    <row r="78" spans="1:3" x14ac:dyDescent="0.2">
      <c r="A78" s="19"/>
      <c r="B78" s="19"/>
      <c r="C78" s="16"/>
    </row>
    <row r="79" spans="1:3" x14ac:dyDescent="0.2">
      <c r="A79" s="19"/>
      <c r="B79" s="19"/>
      <c r="C79" s="16"/>
    </row>
    <row r="80" spans="1:3" x14ac:dyDescent="0.2">
      <c r="A80" s="19"/>
      <c r="B80" s="19"/>
      <c r="C80" s="16"/>
    </row>
    <row r="81" spans="1:3" x14ac:dyDescent="0.2">
      <c r="A81" s="19"/>
      <c r="B81" s="19"/>
      <c r="C81" s="16"/>
    </row>
    <row r="82" spans="1:3" x14ac:dyDescent="0.2">
      <c r="A82" s="19"/>
      <c r="B82" s="19"/>
      <c r="C82" s="16"/>
    </row>
    <row r="83" spans="1:3" x14ac:dyDescent="0.2">
      <c r="A83" s="19"/>
      <c r="B83" s="19"/>
      <c r="C83" s="16"/>
    </row>
    <row r="84" spans="1:3" x14ac:dyDescent="0.2">
      <c r="A84" s="19"/>
      <c r="B84" s="19"/>
      <c r="C84" s="16"/>
    </row>
    <row r="85" spans="1:3" x14ac:dyDescent="0.2">
      <c r="A85" s="19"/>
      <c r="B85" s="19"/>
      <c r="C85" s="16"/>
    </row>
    <row r="86" spans="1:3" x14ac:dyDescent="0.2">
      <c r="A86" s="19"/>
      <c r="B86" s="19"/>
      <c r="C86" s="16"/>
    </row>
    <row r="87" spans="1:3" x14ac:dyDescent="0.2">
      <c r="A87" s="19"/>
      <c r="B87" s="19"/>
      <c r="C87" s="16"/>
    </row>
    <row r="88" spans="1:3" x14ac:dyDescent="0.2">
      <c r="A88" s="19"/>
      <c r="B88" s="19"/>
      <c r="C88" s="16"/>
    </row>
    <row r="89" spans="1:3" x14ac:dyDescent="0.2">
      <c r="A89" s="19"/>
      <c r="B89" s="19"/>
      <c r="C89" s="16"/>
    </row>
    <row r="90" spans="1:3" x14ac:dyDescent="0.2">
      <c r="A90" s="19"/>
      <c r="B90" s="19"/>
      <c r="C90" s="16"/>
    </row>
    <row r="91" spans="1:3" x14ac:dyDescent="0.2">
      <c r="A91" s="19"/>
      <c r="B91" s="19"/>
      <c r="C91" s="16"/>
    </row>
    <row r="92" spans="1:3" x14ac:dyDescent="0.2">
      <c r="A92" s="19"/>
      <c r="B92" s="19"/>
      <c r="C92" s="16"/>
    </row>
    <row r="93" spans="1:3" x14ac:dyDescent="0.2">
      <c r="A93" s="19"/>
      <c r="B93" s="19"/>
      <c r="C93" s="16"/>
    </row>
    <row r="94" spans="1:3" x14ac:dyDescent="0.2">
      <c r="A94" s="19"/>
      <c r="B94" s="19"/>
      <c r="C94" s="16"/>
    </row>
    <row r="95" spans="1:3" x14ac:dyDescent="0.2">
      <c r="A95" s="19"/>
      <c r="B95" s="19"/>
      <c r="C95" s="16"/>
    </row>
    <row r="96" spans="1:3" x14ac:dyDescent="0.2">
      <c r="A96" s="19"/>
      <c r="B96" s="19"/>
      <c r="C96" s="16"/>
    </row>
    <row r="97" spans="1:3" x14ac:dyDescent="0.2">
      <c r="A97" s="19"/>
      <c r="B97" s="19"/>
      <c r="C97" s="16"/>
    </row>
    <row r="98" spans="1:3" x14ac:dyDescent="0.2">
      <c r="A98" s="19"/>
      <c r="B98" s="19"/>
      <c r="C98" s="16"/>
    </row>
    <row r="99" spans="1:3" x14ac:dyDescent="0.2">
      <c r="A99" s="19"/>
      <c r="B99" s="19"/>
      <c r="C99" s="16"/>
    </row>
    <row r="100" spans="1:3" x14ac:dyDescent="0.2">
      <c r="A100" s="19"/>
      <c r="B100" s="19"/>
      <c r="C100" s="16"/>
    </row>
    <row r="101" spans="1:3" x14ac:dyDescent="0.2">
      <c r="A101" s="19"/>
      <c r="B101" s="19"/>
      <c r="C101" s="16"/>
    </row>
    <row r="102" spans="1:3" x14ac:dyDescent="0.2">
      <c r="A102" s="19"/>
      <c r="B102" s="19"/>
      <c r="C102" s="16"/>
    </row>
    <row r="103" spans="1:3" x14ac:dyDescent="0.2">
      <c r="A103" s="19"/>
      <c r="B103" s="19"/>
      <c r="C103" s="16"/>
    </row>
    <row r="104" spans="1:3" x14ac:dyDescent="0.2">
      <c r="A104" s="19"/>
      <c r="B104" s="19"/>
      <c r="C104" s="16"/>
    </row>
    <row r="105" spans="1:3" x14ac:dyDescent="0.2">
      <c r="A105" s="19"/>
      <c r="B105" s="19"/>
      <c r="C105" s="16"/>
    </row>
    <row r="106" spans="1:3" x14ac:dyDescent="0.2">
      <c r="A106" s="19"/>
      <c r="B106" s="19"/>
      <c r="C106" s="16"/>
    </row>
    <row r="107" spans="1:3" x14ac:dyDescent="0.2">
      <c r="A107" s="19"/>
      <c r="B107" s="19"/>
      <c r="C107" s="16"/>
    </row>
    <row r="108" spans="1:3" x14ac:dyDescent="0.2">
      <c r="A108" s="19"/>
      <c r="B108" s="19"/>
      <c r="C108" s="16"/>
    </row>
    <row r="149" spans="1:2" x14ac:dyDescent="0.2">
      <c r="A149"/>
      <c r="B149"/>
    </row>
  </sheetData>
  <mergeCells count="9">
    <mergeCell ref="J10:J32"/>
    <mergeCell ref="F1:I1"/>
    <mergeCell ref="E2:J2"/>
    <mergeCell ref="E3:J3"/>
    <mergeCell ref="F4:I4"/>
    <mergeCell ref="A7:J7"/>
    <mergeCell ref="F8:I8"/>
    <mergeCell ref="F9:I9"/>
    <mergeCell ref="F28:I2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47"/>
  <sheetViews>
    <sheetView workbookViewId="0">
      <selection activeCell="C26" sqref="C26:C27"/>
    </sheetView>
  </sheetViews>
  <sheetFormatPr defaultRowHeight="12.75" x14ac:dyDescent="0.2"/>
  <cols>
    <col min="1" max="1" width="5.28515625" style="9" customWidth="1"/>
    <col min="2" max="2" width="16.85546875" style="9" customWidth="1"/>
    <col min="3" max="3" width="56.7109375" customWidth="1"/>
    <col min="4" max="4" width="12" customWidth="1"/>
    <col min="5" max="5" width="13.7109375" customWidth="1"/>
    <col min="6" max="6" width="6" hidden="1" customWidth="1"/>
    <col min="7" max="7" width="5.7109375" hidden="1" customWidth="1"/>
    <col min="8" max="8" width="3.7109375" hidden="1" customWidth="1"/>
    <col min="9" max="9" width="1.85546875" hidden="1" customWidth="1"/>
    <col min="10" max="10" width="16" customWidth="1"/>
  </cols>
  <sheetData>
    <row r="1" spans="1:10" x14ac:dyDescent="0.2">
      <c r="A1" s="28"/>
      <c r="B1" s="28"/>
      <c r="C1" s="29"/>
      <c r="D1" s="29"/>
      <c r="E1" s="29"/>
      <c r="F1" s="207" t="s">
        <v>114</v>
      </c>
      <c r="G1" s="207"/>
      <c r="H1" s="207"/>
      <c r="I1" s="207"/>
      <c r="J1" s="158" t="s">
        <v>114</v>
      </c>
    </row>
    <row r="2" spans="1:10" s="166" customFormat="1" x14ac:dyDescent="0.2">
      <c r="A2" s="158"/>
      <c r="B2" s="158"/>
      <c r="C2" s="158"/>
      <c r="D2" s="158"/>
      <c r="E2" s="207" t="s">
        <v>152</v>
      </c>
      <c r="F2" s="207"/>
      <c r="G2" s="207"/>
      <c r="H2" s="207"/>
      <c r="I2" s="207"/>
      <c r="J2" s="207"/>
    </row>
    <row r="3" spans="1:10" s="166" customFormat="1" x14ac:dyDescent="0.2">
      <c r="A3" s="158"/>
      <c r="B3" s="158"/>
      <c r="C3" s="158"/>
      <c r="D3" s="158"/>
      <c r="E3" s="207" t="s">
        <v>115</v>
      </c>
      <c r="F3" s="207"/>
      <c r="G3" s="207"/>
      <c r="H3" s="207"/>
      <c r="I3" s="207"/>
      <c r="J3" s="207"/>
    </row>
    <row r="4" spans="1:10" x14ac:dyDescent="0.2">
      <c r="A4" s="28"/>
      <c r="B4" s="28"/>
      <c r="C4" s="29"/>
      <c r="D4" s="29"/>
      <c r="E4" s="30" t="s">
        <v>153</v>
      </c>
      <c r="F4" s="207" t="s">
        <v>116</v>
      </c>
      <c r="G4" s="207"/>
      <c r="H4" s="207"/>
      <c r="I4" s="207"/>
      <c r="J4" s="28" t="s">
        <v>116</v>
      </c>
    </row>
    <row r="5" spans="1:10" x14ac:dyDescent="0.2">
      <c r="A5" s="28"/>
      <c r="B5" s="28"/>
      <c r="C5" s="29"/>
      <c r="D5" s="29"/>
      <c r="E5" s="29"/>
      <c r="F5" s="29"/>
      <c r="G5" s="29"/>
      <c r="H5" s="29"/>
      <c r="I5" s="29"/>
      <c r="J5" s="29"/>
    </row>
    <row r="6" spans="1:10" x14ac:dyDescent="0.2">
      <c r="A6" s="31"/>
      <c r="B6" s="31" t="s">
        <v>19</v>
      </c>
      <c r="C6" s="25"/>
      <c r="D6" s="25"/>
      <c r="E6" s="25"/>
      <c r="F6" s="25"/>
      <c r="G6" s="25"/>
      <c r="H6" s="25"/>
      <c r="I6" s="25"/>
      <c r="J6" s="25"/>
    </row>
    <row r="7" spans="1:10" s="9" customFormat="1" ht="62.25" customHeight="1" x14ac:dyDescent="0.2">
      <c r="A7" s="208" t="s">
        <v>185</v>
      </c>
      <c r="B7" s="208"/>
      <c r="C7" s="208"/>
      <c r="D7" s="208"/>
      <c r="E7" s="208"/>
      <c r="F7" s="208"/>
      <c r="G7" s="208"/>
      <c r="H7" s="208"/>
      <c r="I7" s="208"/>
      <c r="J7" s="208"/>
    </row>
    <row r="8" spans="1:10" s="9" customFormat="1" ht="42" x14ac:dyDescent="0.2">
      <c r="A8" s="32" t="s">
        <v>112</v>
      </c>
      <c r="B8" s="32" t="s">
        <v>113</v>
      </c>
      <c r="C8" s="33" t="s">
        <v>186</v>
      </c>
      <c r="D8" s="159" t="s">
        <v>11</v>
      </c>
      <c r="E8" s="159" t="s">
        <v>164</v>
      </c>
      <c r="F8" s="209" t="s">
        <v>13</v>
      </c>
      <c r="G8" s="209"/>
      <c r="H8" s="209"/>
      <c r="I8" s="209"/>
      <c r="J8" s="159" t="s">
        <v>0</v>
      </c>
    </row>
    <row r="9" spans="1:10" s="9" customFormat="1" ht="13.5" thickBot="1" x14ac:dyDescent="0.25">
      <c r="A9" s="160">
        <v>1</v>
      </c>
      <c r="B9" s="161">
        <v>2</v>
      </c>
      <c r="C9" s="160">
        <v>3</v>
      </c>
      <c r="D9" s="160">
        <v>4</v>
      </c>
      <c r="E9" s="160">
        <v>5</v>
      </c>
      <c r="F9" s="210">
        <v>5</v>
      </c>
      <c r="G9" s="210"/>
      <c r="H9" s="210"/>
      <c r="I9" s="211"/>
      <c r="J9" s="42">
        <v>6</v>
      </c>
    </row>
    <row r="10" spans="1:10" x14ac:dyDescent="0.2">
      <c r="A10" s="212">
        <v>1</v>
      </c>
      <c r="B10" s="215" t="s">
        <v>141</v>
      </c>
      <c r="C10" s="79" t="s">
        <v>188</v>
      </c>
      <c r="D10" s="90">
        <v>60000</v>
      </c>
      <c r="E10" s="43"/>
      <c r="F10" s="218">
        <v>0</v>
      </c>
      <c r="G10" s="219"/>
      <c r="H10" s="219"/>
      <c r="I10" s="220"/>
      <c r="J10" s="204" t="s">
        <v>184</v>
      </c>
    </row>
    <row r="11" spans="1:10" x14ac:dyDescent="0.2">
      <c r="A11" s="213"/>
      <c r="B11" s="216"/>
      <c r="C11" s="80" t="s">
        <v>187</v>
      </c>
      <c r="D11" s="91">
        <v>40000</v>
      </c>
      <c r="E11" s="14"/>
      <c r="F11" s="146"/>
      <c r="G11" s="147"/>
      <c r="H11" s="147"/>
      <c r="I11" s="153"/>
      <c r="J11" s="205"/>
    </row>
    <row r="12" spans="1:10" x14ac:dyDescent="0.2">
      <c r="A12" s="213"/>
      <c r="B12" s="216"/>
      <c r="C12" s="80" t="s">
        <v>165</v>
      </c>
      <c r="D12" s="91">
        <v>20000</v>
      </c>
      <c r="E12" s="14"/>
      <c r="F12" s="221">
        <v>0</v>
      </c>
      <c r="G12" s="222"/>
      <c r="H12" s="222"/>
      <c r="I12" s="223"/>
      <c r="J12" s="205"/>
    </row>
    <row r="13" spans="1:10" x14ac:dyDescent="0.2">
      <c r="A13" s="213"/>
      <c r="B13" s="216"/>
      <c r="C13" s="80" t="s">
        <v>254</v>
      </c>
      <c r="D13" s="91">
        <v>30000</v>
      </c>
      <c r="E13" s="14"/>
      <c r="F13" s="146"/>
      <c r="G13" s="147"/>
      <c r="H13" s="147"/>
      <c r="I13" s="153"/>
      <c r="J13" s="205"/>
    </row>
    <row r="14" spans="1:10" ht="33.75" x14ac:dyDescent="0.2">
      <c r="A14" s="213"/>
      <c r="B14" s="216"/>
      <c r="C14" s="80" t="s">
        <v>190</v>
      </c>
      <c r="D14" s="92">
        <v>50000</v>
      </c>
      <c r="E14" s="83"/>
      <c r="F14" s="221">
        <v>0</v>
      </c>
      <c r="G14" s="222"/>
      <c r="H14" s="222"/>
      <c r="I14" s="223"/>
      <c r="J14" s="205"/>
    </row>
    <row r="15" spans="1:10" x14ac:dyDescent="0.2">
      <c r="A15" s="213"/>
      <c r="B15" s="216"/>
      <c r="C15" s="81" t="s">
        <v>14</v>
      </c>
      <c r="D15" s="92">
        <f>SUM(D10:D14)</f>
        <v>200000</v>
      </c>
      <c r="E15" s="83"/>
      <c r="F15" s="221"/>
      <c r="G15" s="222"/>
      <c r="H15" s="222"/>
      <c r="I15" s="223"/>
      <c r="J15" s="205"/>
    </row>
    <row r="16" spans="1:10" ht="15" thickBot="1" x14ac:dyDescent="0.25">
      <c r="A16" s="214"/>
      <c r="B16" s="217"/>
      <c r="C16" s="82" t="s">
        <v>189</v>
      </c>
      <c r="D16" s="114">
        <v>-252625.46</v>
      </c>
      <c r="E16" s="44"/>
      <c r="F16" s="198"/>
      <c r="G16" s="199"/>
      <c r="H16" s="199"/>
      <c r="I16" s="200"/>
      <c r="J16" s="206"/>
    </row>
    <row r="17" spans="1:10" x14ac:dyDescent="0.2">
      <c r="A17" s="212">
        <v>2</v>
      </c>
      <c r="B17" s="215" t="s">
        <v>149</v>
      </c>
      <c r="C17" s="79" t="s">
        <v>163</v>
      </c>
      <c r="D17" s="94">
        <v>10000</v>
      </c>
      <c r="E17" s="43"/>
      <c r="F17" s="218">
        <v>0</v>
      </c>
      <c r="G17" s="219"/>
      <c r="H17" s="219"/>
      <c r="I17" s="220"/>
      <c r="J17" s="201" t="s">
        <v>184</v>
      </c>
    </row>
    <row r="18" spans="1:10" x14ac:dyDescent="0.2">
      <c r="A18" s="213"/>
      <c r="B18" s="216"/>
      <c r="C18" s="224" t="s">
        <v>169</v>
      </c>
      <c r="D18" s="226">
        <v>25000</v>
      </c>
      <c r="E18" s="14"/>
      <c r="F18" s="221">
        <v>0</v>
      </c>
      <c r="G18" s="222"/>
      <c r="H18" s="222"/>
      <c r="I18" s="223"/>
      <c r="J18" s="202"/>
    </row>
    <row r="19" spans="1:10" x14ac:dyDescent="0.2">
      <c r="A19" s="213"/>
      <c r="B19" s="216"/>
      <c r="C19" s="225"/>
      <c r="D19" s="227"/>
      <c r="E19" s="14"/>
      <c r="F19" s="221">
        <v>0</v>
      </c>
      <c r="G19" s="222"/>
      <c r="H19" s="222"/>
      <c r="I19" s="223"/>
      <c r="J19" s="202"/>
    </row>
    <row r="20" spans="1:10" x14ac:dyDescent="0.2">
      <c r="A20" s="213"/>
      <c r="B20" s="216"/>
      <c r="C20" s="80" t="s">
        <v>191</v>
      </c>
      <c r="D20" s="92">
        <v>30000</v>
      </c>
      <c r="E20" s="14"/>
      <c r="F20" s="221">
        <v>0</v>
      </c>
      <c r="G20" s="222"/>
      <c r="H20" s="222"/>
      <c r="I20" s="223"/>
      <c r="J20" s="202"/>
    </row>
    <row r="21" spans="1:10" x14ac:dyDescent="0.2">
      <c r="A21" s="213"/>
      <c r="B21" s="216"/>
      <c r="C21" s="80" t="s">
        <v>192</v>
      </c>
      <c r="D21" s="92">
        <v>25000</v>
      </c>
      <c r="E21" s="14"/>
      <c r="F21" s="146"/>
      <c r="G21" s="147"/>
      <c r="H21" s="147"/>
      <c r="I21" s="153"/>
      <c r="J21" s="202"/>
    </row>
    <row r="22" spans="1:10" x14ac:dyDescent="0.2">
      <c r="A22" s="213"/>
      <c r="B22" s="216"/>
      <c r="C22" s="80" t="s">
        <v>194</v>
      </c>
      <c r="D22" s="92">
        <v>10000</v>
      </c>
      <c r="E22" s="14"/>
      <c r="F22" s="146"/>
      <c r="G22" s="147"/>
      <c r="H22" s="147"/>
      <c r="I22" s="153"/>
      <c r="J22" s="202"/>
    </row>
    <row r="23" spans="1:10" ht="33.75" x14ac:dyDescent="0.2">
      <c r="A23" s="213"/>
      <c r="B23" s="216"/>
      <c r="C23" s="80" t="s">
        <v>195</v>
      </c>
      <c r="D23" s="92">
        <v>50000</v>
      </c>
      <c r="E23" s="83"/>
      <c r="F23" s="146"/>
      <c r="G23" s="147"/>
      <c r="H23" s="147"/>
      <c r="I23" s="153"/>
      <c r="J23" s="202"/>
    </row>
    <row r="24" spans="1:10" ht="14.25" x14ac:dyDescent="0.2">
      <c r="A24" s="213"/>
      <c r="B24" s="216"/>
      <c r="C24" s="81" t="s">
        <v>14</v>
      </c>
      <c r="D24" s="92">
        <f>SUM(D17:D23)</f>
        <v>150000</v>
      </c>
      <c r="E24" s="83"/>
      <c r="F24" s="234"/>
      <c r="G24" s="235"/>
      <c r="H24" s="235"/>
      <c r="I24" s="236"/>
      <c r="J24" s="202"/>
    </row>
    <row r="25" spans="1:10" ht="15" thickBot="1" x14ac:dyDescent="0.25">
      <c r="A25" s="214"/>
      <c r="B25" s="217"/>
      <c r="C25" s="82" t="s">
        <v>189</v>
      </c>
      <c r="D25" s="114">
        <v>315649</v>
      </c>
      <c r="E25" s="44"/>
      <c r="F25" s="198"/>
      <c r="G25" s="199"/>
      <c r="H25" s="199"/>
      <c r="I25" s="200"/>
      <c r="J25" s="203"/>
    </row>
    <row r="26" spans="1:10" x14ac:dyDescent="0.2">
      <c r="A26" s="228">
        <v>3</v>
      </c>
      <c r="B26" s="215" t="s">
        <v>150</v>
      </c>
      <c r="C26" s="232" t="s">
        <v>196</v>
      </c>
      <c r="D26" s="233">
        <v>45000</v>
      </c>
      <c r="E26" s="43"/>
      <c r="F26" s="218">
        <v>0</v>
      </c>
      <c r="G26" s="219"/>
      <c r="H26" s="219"/>
      <c r="I26" s="220"/>
      <c r="J26" s="201" t="s">
        <v>184</v>
      </c>
    </row>
    <row r="27" spans="1:10" x14ac:dyDescent="0.2">
      <c r="A27" s="229"/>
      <c r="B27" s="230"/>
      <c r="C27" s="225"/>
      <c r="D27" s="227"/>
      <c r="E27" s="14"/>
      <c r="F27" s="146"/>
      <c r="G27" s="147"/>
      <c r="H27" s="147"/>
      <c r="I27" s="153"/>
      <c r="J27" s="202"/>
    </row>
    <row r="28" spans="1:10" x14ac:dyDescent="0.2">
      <c r="A28" s="229"/>
      <c r="B28" s="230"/>
      <c r="C28" s="80" t="s">
        <v>170</v>
      </c>
      <c r="D28" s="92">
        <v>20000</v>
      </c>
      <c r="E28" s="14"/>
      <c r="F28" s="146"/>
      <c r="G28" s="147"/>
      <c r="H28" s="147"/>
      <c r="I28" s="153"/>
      <c r="J28" s="202"/>
    </row>
    <row r="29" spans="1:10" ht="33.75" x14ac:dyDescent="0.2">
      <c r="A29" s="229"/>
      <c r="B29" s="230"/>
      <c r="C29" s="80" t="s">
        <v>197</v>
      </c>
      <c r="D29" s="92">
        <v>50000</v>
      </c>
      <c r="E29" s="83"/>
      <c r="F29" s="221">
        <v>0</v>
      </c>
      <c r="G29" s="222"/>
      <c r="H29" s="222"/>
      <c r="I29" s="223"/>
      <c r="J29" s="202"/>
    </row>
    <row r="30" spans="1:10" x14ac:dyDescent="0.2">
      <c r="A30" s="229"/>
      <c r="B30" s="230"/>
      <c r="C30" s="81" t="s">
        <v>14</v>
      </c>
      <c r="D30" s="92">
        <f>SUM(D26:D29)</f>
        <v>115000</v>
      </c>
      <c r="E30" s="83"/>
      <c r="F30" s="146"/>
      <c r="G30" s="147"/>
      <c r="H30" s="147"/>
      <c r="I30" s="153"/>
      <c r="J30" s="202"/>
    </row>
    <row r="31" spans="1:10" ht="15" thickBot="1" x14ac:dyDescent="0.25">
      <c r="A31" s="229"/>
      <c r="B31" s="231"/>
      <c r="C31" s="82" t="s">
        <v>189</v>
      </c>
      <c r="D31" s="93">
        <v>35915.42</v>
      </c>
      <c r="E31" s="44"/>
      <c r="F31" s="198">
        <v>81443</v>
      </c>
      <c r="G31" s="199"/>
      <c r="H31" s="199"/>
      <c r="I31" s="200"/>
      <c r="J31" s="203"/>
    </row>
    <row r="32" spans="1:10" x14ac:dyDescent="0.2">
      <c r="A32" s="212">
        <v>4</v>
      </c>
      <c r="B32" s="215" t="s">
        <v>151</v>
      </c>
      <c r="C32" s="80" t="s">
        <v>198</v>
      </c>
      <c r="D32" s="92">
        <v>25000</v>
      </c>
      <c r="E32" s="43"/>
      <c r="F32" s="218">
        <v>0</v>
      </c>
      <c r="G32" s="219"/>
      <c r="H32" s="219"/>
      <c r="I32" s="220"/>
      <c r="J32" s="201" t="s">
        <v>184</v>
      </c>
    </row>
    <row r="33" spans="1:10" x14ac:dyDescent="0.2">
      <c r="A33" s="213"/>
      <c r="B33" s="216"/>
      <c r="C33" s="80" t="s">
        <v>199</v>
      </c>
      <c r="D33" s="92">
        <v>25000</v>
      </c>
      <c r="E33" s="14"/>
      <c r="F33" s="146"/>
      <c r="G33" s="147"/>
      <c r="H33" s="147"/>
      <c r="I33" s="153"/>
      <c r="J33" s="202"/>
    </row>
    <row r="34" spans="1:10" x14ac:dyDescent="0.2">
      <c r="A34" s="213"/>
      <c r="B34" s="216"/>
      <c r="C34" s="80" t="s">
        <v>200</v>
      </c>
      <c r="D34" s="92">
        <v>60000</v>
      </c>
      <c r="E34" s="14"/>
      <c r="F34" s="146"/>
      <c r="G34" s="147"/>
      <c r="H34" s="147"/>
      <c r="I34" s="153"/>
      <c r="J34" s="202"/>
    </row>
    <row r="35" spans="1:10" ht="33.75" x14ac:dyDescent="0.2">
      <c r="A35" s="213"/>
      <c r="B35" s="216"/>
      <c r="C35" s="80" t="s">
        <v>193</v>
      </c>
      <c r="D35" s="92">
        <v>50000</v>
      </c>
      <c r="E35" s="83"/>
      <c r="F35" s="221">
        <v>0</v>
      </c>
      <c r="G35" s="222"/>
      <c r="H35" s="222"/>
      <c r="I35" s="223"/>
      <c r="J35" s="202"/>
    </row>
    <row r="36" spans="1:10" ht="14.25" x14ac:dyDescent="0.2">
      <c r="A36" s="213"/>
      <c r="B36" s="216"/>
      <c r="C36" s="81" t="s">
        <v>14</v>
      </c>
      <c r="D36" s="92">
        <f>SUM(D32:D35)</f>
        <v>160000</v>
      </c>
      <c r="E36" s="83"/>
      <c r="F36" s="162"/>
      <c r="G36" s="163"/>
      <c r="H36" s="163"/>
      <c r="I36" s="164"/>
      <c r="J36" s="202"/>
    </row>
    <row r="37" spans="1:10" ht="15" thickBot="1" x14ac:dyDescent="0.25">
      <c r="A37" s="214"/>
      <c r="B37" s="217"/>
      <c r="C37" s="82" t="s">
        <v>189</v>
      </c>
      <c r="D37" s="93">
        <v>222338</v>
      </c>
      <c r="E37" s="44"/>
      <c r="F37" s="198">
        <v>63164</v>
      </c>
      <c r="G37" s="199"/>
      <c r="H37" s="199"/>
      <c r="I37" s="200"/>
      <c r="J37" s="203"/>
    </row>
    <row r="38" spans="1:10" x14ac:dyDescent="0.2">
      <c r="A38" s="212">
        <v>5</v>
      </c>
      <c r="B38" s="215" t="s">
        <v>118</v>
      </c>
      <c r="C38" s="79" t="s">
        <v>168</v>
      </c>
      <c r="D38" s="94">
        <v>12000</v>
      </c>
      <c r="E38" s="43"/>
      <c r="F38" s="218">
        <v>0</v>
      </c>
      <c r="G38" s="219"/>
      <c r="H38" s="219"/>
      <c r="I38" s="220"/>
      <c r="J38" s="201" t="s">
        <v>184</v>
      </c>
    </row>
    <row r="39" spans="1:10" x14ac:dyDescent="0.2">
      <c r="A39" s="213"/>
      <c r="B39" s="216"/>
      <c r="C39" s="80" t="s">
        <v>16</v>
      </c>
      <c r="D39" s="92">
        <v>50000</v>
      </c>
      <c r="E39" s="14"/>
      <c r="F39" s="221"/>
      <c r="G39" s="222"/>
      <c r="H39" s="222"/>
      <c r="I39" s="223"/>
      <c r="J39" s="202"/>
    </row>
    <row r="40" spans="1:10" x14ac:dyDescent="0.2">
      <c r="A40" s="213"/>
      <c r="B40" s="216"/>
      <c r="C40" s="80" t="s">
        <v>201</v>
      </c>
      <c r="D40" s="92">
        <v>20000</v>
      </c>
      <c r="E40" s="14"/>
      <c r="F40" s="146"/>
      <c r="G40" s="147"/>
      <c r="H40" s="147"/>
      <c r="I40" s="153"/>
      <c r="J40" s="202"/>
    </row>
    <row r="41" spans="1:10" x14ac:dyDescent="0.2">
      <c r="A41" s="213"/>
      <c r="B41" s="216"/>
      <c r="C41" s="80" t="s">
        <v>202</v>
      </c>
      <c r="D41" s="92">
        <v>25000</v>
      </c>
      <c r="E41" s="14"/>
      <c r="F41" s="146"/>
      <c r="G41" s="147"/>
      <c r="H41" s="147"/>
      <c r="I41" s="153"/>
      <c r="J41" s="202"/>
    </row>
    <row r="42" spans="1:10" x14ac:dyDescent="0.2">
      <c r="A42" s="213"/>
      <c r="B42" s="216"/>
      <c r="C42" s="80" t="s">
        <v>203</v>
      </c>
      <c r="D42" s="92">
        <v>5000</v>
      </c>
      <c r="E42" s="14"/>
      <c r="F42" s="146"/>
      <c r="G42" s="147"/>
      <c r="H42" s="147"/>
      <c r="I42" s="153"/>
      <c r="J42" s="202"/>
    </row>
    <row r="43" spans="1:10" x14ac:dyDescent="0.2">
      <c r="A43" s="213"/>
      <c r="B43" s="216"/>
      <c r="C43" s="80" t="s">
        <v>256</v>
      </c>
      <c r="D43" s="92">
        <v>15000</v>
      </c>
      <c r="E43" s="14"/>
      <c r="F43" s="146"/>
      <c r="G43" s="147"/>
      <c r="H43" s="147"/>
      <c r="I43" s="153"/>
      <c r="J43" s="202"/>
    </row>
    <row r="44" spans="1:10" ht="33.75" x14ac:dyDescent="0.2">
      <c r="A44" s="213"/>
      <c r="B44" s="216"/>
      <c r="C44" s="80" t="s">
        <v>247</v>
      </c>
      <c r="D44" s="92">
        <v>50000</v>
      </c>
      <c r="E44" s="83"/>
      <c r="F44" s="221">
        <v>0</v>
      </c>
      <c r="G44" s="222"/>
      <c r="H44" s="222"/>
      <c r="I44" s="223"/>
      <c r="J44" s="202"/>
    </row>
    <row r="45" spans="1:10" x14ac:dyDescent="0.2">
      <c r="A45" s="213"/>
      <c r="B45" s="216"/>
      <c r="C45" s="81" t="s">
        <v>14</v>
      </c>
      <c r="D45" s="92">
        <f>SUM(D38:D44)</f>
        <v>177000</v>
      </c>
      <c r="E45" s="83"/>
      <c r="F45" s="146"/>
      <c r="G45" s="147"/>
      <c r="H45" s="147"/>
      <c r="I45" s="153"/>
      <c r="J45" s="202"/>
    </row>
    <row r="46" spans="1:10" ht="15" thickBot="1" x14ac:dyDescent="0.25">
      <c r="A46" s="214"/>
      <c r="B46" s="217"/>
      <c r="C46" s="82" t="s">
        <v>189</v>
      </c>
      <c r="D46" s="93">
        <v>30597.68</v>
      </c>
      <c r="E46" s="44"/>
      <c r="F46" s="198">
        <v>84993</v>
      </c>
      <c r="G46" s="199"/>
      <c r="H46" s="199"/>
      <c r="I46" s="200"/>
      <c r="J46" s="203"/>
    </row>
    <row r="47" spans="1:10" x14ac:dyDescent="0.2">
      <c r="A47" s="212">
        <f>A38+1</f>
        <v>6</v>
      </c>
      <c r="B47" s="215" t="s">
        <v>146</v>
      </c>
      <c r="C47" s="80" t="s">
        <v>204</v>
      </c>
      <c r="D47" s="94">
        <v>12000</v>
      </c>
      <c r="E47" s="43"/>
      <c r="F47" s="144"/>
      <c r="G47" s="145"/>
      <c r="H47" s="145"/>
      <c r="I47" s="152"/>
      <c r="J47" s="201" t="s">
        <v>184</v>
      </c>
    </row>
    <row r="48" spans="1:10" x14ac:dyDescent="0.2">
      <c r="A48" s="213"/>
      <c r="B48" s="216"/>
      <c r="C48" s="80" t="s">
        <v>157</v>
      </c>
      <c r="D48" s="91">
        <v>15000</v>
      </c>
      <c r="E48" s="14"/>
      <c r="F48" s="146"/>
      <c r="G48" s="147"/>
      <c r="H48" s="147"/>
      <c r="I48" s="153"/>
      <c r="J48" s="202"/>
    </row>
    <row r="49" spans="1:10" ht="33.75" x14ac:dyDescent="0.2">
      <c r="A49" s="213"/>
      <c r="B49" s="216"/>
      <c r="C49" s="80" t="s">
        <v>197</v>
      </c>
      <c r="D49" s="92">
        <v>50000</v>
      </c>
      <c r="E49" s="83"/>
      <c r="F49" s="221">
        <v>0</v>
      </c>
      <c r="G49" s="222"/>
      <c r="H49" s="222"/>
      <c r="I49" s="223"/>
      <c r="J49" s="202"/>
    </row>
    <row r="50" spans="1:10" ht="14.25" x14ac:dyDescent="0.2">
      <c r="A50" s="213"/>
      <c r="B50" s="216"/>
      <c r="C50" s="81" t="s">
        <v>14</v>
      </c>
      <c r="D50" s="92">
        <f>SUM(D47:D49)</f>
        <v>77000</v>
      </c>
      <c r="E50" s="83"/>
      <c r="F50" s="162"/>
      <c r="G50" s="163"/>
      <c r="H50" s="163"/>
      <c r="I50" s="164"/>
      <c r="J50" s="202"/>
    </row>
    <row r="51" spans="1:10" ht="15" thickBot="1" x14ac:dyDescent="0.25">
      <c r="A51" s="214"/>
      <c r="B51" s="217"/>
      <c r="C51" s="82" t="s">
        <v>189</v>
      </c>
      <c r="D51" s="93">
        <v>104534.08</v>
      </c>
      <c r="E51" s="44"/>
      <c r="F51" s="198">
        <v>14278</v>
      </c>
      <c r="G51" s="199"/>
      <c r="H51" s="199"/>
      <c r="I51" s="200"/>
      <c r="J51" s="203"/>
    </row>
    <row r="52" spans="1:10" x14ac:dyDescent="0.2">
      <c r="A52" s="212">
        <v>7</v>
      </c>
      <c r="B52" s="215" t="s">
        <v>145</v>
      </c>
      <c r="C52" s="80" t="s">
        <v>204</v>
      </c>
      <c r="D52" s="94">
        <v>12000</v>
      </c>
      <c r="E52" s="43"/>
      <c r="F52" s="218">
        <v>0</v>
      </c>
      <c r="G52" s="219"/>
      <c r="H52" s="219"/>
      <c r="I52" s="220"/>
      <c r="J52" s="201" t="s">
        <v>184</v>
      </c>
    </row>
    <row r="53" spans="1:10" x14ac:dyDescent="0.2">
      <c r="A53" s="213"/>
      <c r="B53" s="216"/>
      <c r="C53" s="80" t="s">
        <v>205</v>
      </c>
      <c r="D53" s="92">
        <v>160000</v>
      </c>
      <c r="E53" s="14"/>
      <c r="F53" s="221">
        <v>0</v>
      </c>
      <c r="G53" s="222"/>
      <c r="H53" s="222"/>
      <c r="I53" s="223"/>
      <c r="J53" s="202"/>
    </row>
    <row r="54" spans="1:10" x14ac:dyDescent="0.2">
      <c r="A54" s="213"/>
      <c r="B54" s="216"/>
      <c r="C54" s="80" t="s">
        <v>159</v>
      </c>
      <c r="D54" s="92">
        <v>15000</v>
      </c>
      <c r="E54" s="14"/>
      <c r="F54" s="146"/>
      <c r="G54" s="147"/>
      <c r="H54" s="147"/>
      <c r="I54" s="153"/>
      <c r="J54" s="202"/>
    </row>
    <row r="55" spans="1:10" ht="33.75" x14ac:dyDescent="0.2">
      <c r="A55" s="213"/>
      <c r="B55" s="216"/>
      <c r="C55" s="80" t="s">
        <v>197</v>
      </c>
      <c r="D55" s="92">
        <v>50000</v>
      </c>
      <c r="E55" s="83"/>
      <c r="F55" s="221">
        <v>0</v>
      </c>
      <c r="G55" s="222"/>
      <c r="H55" s="222"/>
      <c r="I55" s="223"/>
      <c r="J55" s="202"/>
    </row>
    <row r="56" spans="1:10" ht="14.25" x14ac:dyDescent="0.2">
      <c r="A56" s="213"/>
      <c r="B56" s="216"/>
      <c r="C56" s="81" t="s">
        <v>14</v>
      </c>
      <c r="D56" s="92">
        <f>SUM(D52:D55)</f>
        <v>237000</v>
      </c>
      <c r="E56" s="83"/>
      <c r="F56" s="162"/>
      <c r="G56" s="163"/>
      <c r="H56" s="163"/>
      <c r="I56" s="164"/>
      <c r="J56" s="202"/>
    </row>
    <row r="57" spans="1:10" ht="15" thickBot="1" x14ac:dyDescent="0.25">
      <c r="A57" s="214"/>
      <c r="B57" s="217"/>
      <c r="C57" s="82" t="s">
        <v>189</v>
      </c>
      <c r="D57" s="114">
        <v>-101018</v>
      </c>
      <c r="E57" s="45"/>
      <c r="F57" s="140"/>
      <c r="G57" s="141"/>
      <c r="H57" s="141"/>
      <c r="I57" s="154"/>
      <c r="J57" s="203"/>
    </row>
    <row r="58" spans="1:10" x14ac:dyDescent="0.2">
      <c r="A58" s="212">
        <v>8</v>
      </c>
      <c r="B58" s="215" t="s">
        <v>119</v>
      </c>
      <c r="C58" s="79" t="s">
        <v>207</v>
      </c>
      <c r="D58" s="94">
        <v>450000</v>
      </c>
      <c r="E58" s="84"/>
      <c r="F58" s="219">
        <v>0</v>
      </c>
      <c r="G58" s="219"/>
      <c r="H58" s="219"/>
      <c r="I58" s="220"/>
      <c r="J58" s="201" t="s">
        <v>184</v>
      </c>
    </row>
    <row r="59" spans="1:10" x14ac:dyDescent="0.2">
      <c r="A59" s="213"/>
      <c r="B59" s="216"/>
      <c r="C59" s="80" t="s">
        <v>155</v>
      </c>
      <c r="D59" s="92">
        <v>10000</v>
      </c>
      <c r="E59" s="85"/>
      <c r="F59" s="147"/>
      <c r="G59" s="147"/>
      <c r="H59" s="147"/>
      <c r="I59" s="153"/>
      <c r="J59" s="202"/>
    </row>
    <row r="60" spans="1:10" x14ac:dyDescent="0.2">
      <c r="A60" s="213"/>
      <c r="B60" s="216"/>
      <c r="C60" s="80" t="s">
        <v>206</v>
      </c>
      <c r="D60" s="96">
        <v>25000</v>
      </c>
      <c r="E60" s="85"/>
      <c r="F60" s="147"/>
      <c r="G60" s="147"/>
      <c r="H60" s="147"/>
      <c r="I60" s="153"/>
      <c r="J60" s="202"/>
    </row>
    <row r="61" spans="1:10" ht="33.75" x14ac:dyDescent="0.2">
      <c r="A61" s="213"/>
      <c r="B61" s="216"/>
      <c r="C61" s="80" t="s">
        <v>193</v>
      </c>
      <c r="D61" s="92">
        <v>50000</v>
      </c>
      <c r="E61" s="86"/>
      <c r="F61" s="146"/>
      <c r="G61" s="147"/>
      <c r="H61" s="147"/>
      <c r="I61" s="153"/>
      <c r="J61" s="202"/>
    </row>
    <row r="62" spans="1:10" x14ac:dyDescent="0.2">
      <c r="A62" s="213"/>
      <c r="B62" s="216"/>
      <c r="C62" s="81" t="s">
        <v>14</v>
      </c>
      <c r="D62" s="92">
        <f>SUM(D58:D61)</f>
        <v>535000</v>
      </c>
      <c r="E62" s="83"/>
      <c r="F62" s="146"/>
      <c r="G62" s="147"/>
      <c r="H62" s="147"/>
      <c r="I62" s="153"/>
      <c r="J62" s="202"/>
    </row>
    <row r="63" spans="1:10" ht="15.75" thickBot="1" x14ac:dyDescent="0.25">
      <c r="A63" s="214"/>
      <c r="B63" s="217"/>
      <c r="C63" s="82" t="s">
        <v>189</v>
      </c>
      <c r="D63" s="93">
        <v>644393.93999999994</v>
      </c>
      <c r="E63" s="44"/>
      <c r="F63" s="237">
        <v>-144365</v>
      </c>
      <c r="G63" s="238"/>
      <c r="H63" s="238"/>
      <c r="I63" s="239"/>
      <c r="J63" s="203"/>
    </row>
    <row r="64" spans="1:10" x14ac:dyDescent="0.2">
      <c r="A64" s="212">
        <v>9</v>
      </c>
      <c r="B64" s="215" t="s">
        <v>144</v>
      </c>
      <c r="C64" s="79" t="s">
        <v>209</v>
      </c>
      <c r="D64" s="94">
        <v>10000</v>
      </c>
      <c r="E64" s="84"/>
      <c r="F64" s="219">
        <v>0</v>
      </c>
      <c r="G64" s="219"/>
      <c r="H64" s="219"/>
      <c r="I64" s="220"/>
      <c r="J64" s="201" t="s">
        <v>184</v>
      </c>
    </row>
    <row r="65" spans="1:10" ht="33.75" x14ac:dyDescent="0.2">
      <c r="A65" s="213"/>
      <c r="B65" s="216"/>
      <c r="C65" s="80" t="s">
        <v>208</v>
      </c>
      <c r="D65" s="92">
        <v>50000</v>
      </c>
      <c r="E65" s="83"/>
      <c r="F65" s="222">
        <v>0</v>
      </c>
      <c r="G65" s="222"/>
      <c r="H65" s="222"/>
      <c r="I65" s="223"/>
      <c r="J65" s="202"/>
    </row>
    <row r="66" spans="1:10" x14ac:dyDescent="0.2">
      <c r="A66" s="213"/>
      <c r="B66" s="216"/>
      <c r="C66" s="80" t="s">
        <v>154</v>
      </c>
      <c r="D66" s="92">
        <v>250000</v>
      </c>
      <c r="E66" s="86"/>
      <c r="F66" s="147"/>
      <c r="G66" s="147"/>
      <c r="H66" s="147"/>
      <c r="I66" s="153"/>
      <c r="J66" s="202"/>
    </row>
    <row r="67" spans="1:10" x14ac:dyDescent="0.2">
      <c r="A67" s="213"/>
      <c r="B67" s="216"/>
      <c r="C67" s="80" t="s">
        <v>254</v>
      </c>
      <c r="D67" s="92">
        <v>15000</v>
      </c>
      <c r="E67" s="86"/>
      <c r="F67" s="147"/>
      <c r="G67" s="147"/>
      <c r="H67" s="147"/>
      <c r="I67" s="153"/>
      <c r="J67" s="202"/>
    </row>
    <row r="68" spans="1:10" ht="14.25" x14ac:dyDescent="0.2">
      <c r="A68" s="213"/>
      <c r="B68" s="216"/>
      <c r="C68" s="81" t="s">
        <v>14</v>
      </c>
      <c r="D68" s="92">
        <f>SUM(D64:D67)</f>
        <v>325000</v>
      </c>
      <c r="E68" s="86"/>
      <c r="F68" s="162"/>
      <c r="G68" s="163"/>
      <c r="H68" s="163"/>
      <c r="I68" s="164"/>
      <c r="J68" s="202"/>
    </row>
    <row r="69" spans="1:10" ht="15" thickBot="1" x14ac:dyDescent="0.25">
      <c r="A69" s="214"/>
      <c r="B69" s="217"/>
      <c r="C69" s="82" t="s">
        <v>189</v>
      </c>
      <c r="D69" s="93">
        <v>164035</v>
      </c>
      <c r="E69" s="44"/>
      <c r="F69" s="198">
        <v>14166</v>
      </c>
      <c r="G69" s="199"/>
      <c r="H69" s="199"/>
      <c r="I69" s="200"/>
      <c r="J69" s="203"/>
    </row>
    <row r="70" spans="1:10" x14ac:dyDescent="0.2">
      <c r="A70" s="212">
        <v>10</v>
      </c>
      <c r="B70" s="215" t="s">
        <v>9</v>
      </c>
      <c r="C70" s="79" t="s">
        <v>209</v>
      </c>
      <c r="D70" s="94">
        <v>10000</v>
      </c>
      <c r="E70" s="43"/>
      <c r="F70" s="218">
        <v>0</v>
      </c>
      <c r="G70" s="219"/>
      <c r="H70" s="219"/>
      <c r="I70" s="220"/>
      <c r="J70" s="201" t="s">
        <v>184</v>
      </c>
    </row>
    <row r="71" spans="1:10" ht="14.25" x14ac:dyDescent="0.2">
      <c r="A71" s="213"/>
      <c r="B71" s="216"/>
      <c r="C71" s="80" t="s">
        <v>210</v>
      </c>
      <c r="D71" s="92">
        <v>400000</v>
      </c>
      <c r="E71" s="14"/>
      <c r="F71" s="162"/>
      <c r="G71" s="163"/>
      <c r="H71" s="163"/>
      <c r="I71" s="164"/>
      <c r="J71" s="202"/>
    </row>
    <row r="72" spans="1:10" ht="33.75" x14ac:dyDescent="0.2">
      <c r="A72" s="213"/>
      <c r="B72" s="216"/>
      <c r="C72" s="80" t="s">
        <v>197</v>
      </c>
      <c r="D72" s="92">
        <v>50000</v>
      </c>
      <c r="E72" s="83"/>
      <c r="F72" s="221">
        <v>0</v>
      </c>
      <c r="G72" s="222"/>
      <c r="H72" s="222"/>
      <c r="I72" s="223"/>
      <c r="J72" s="202"/>
    </row>
    <row r="73" spans="1:10" ht="14.25" x14ac:dyDescent="0.2">
      <c r="A73" s="213"/>
      <c r="B73" s="216"/>
      <c r="C73" s="81" t="s">
        <v>14</v>
      </c>
      <c r="D73" s="92">
        <f>SUM(D70:D72)</f>
        <v>460000</v>
      </c>
      <c r="E73" s="83"/>
      <c r="F73" s="162"/>
      <c r="G73" s="163"/>
      <c r="H73" s="163"/>
      <c r="I73" s="164"/>
      <c r="J73" s="202"/>
    </row>
    <row r="74" spans="1:10" ht="15" thickBot="1" x14ac:dyDescent="0.25">
      <c r="A74" s="214"/>
      <c r="B74" s="217"/>
      <c r="C74" s="82" t="s">
        <v>189</v>
      </c>
      <c r="D74" s="95">
        <v>215108</v>
      </c>
      <c r="E74" s="45"/>
      <c r="F74" s="140"/>
      <c r="G74" s="141"/>
      <c r="H74" s="141"/>
      <c r="I74" s="154"/>
      <c r="J74" s="203"/>
    </row>
    <row r="75" spans="1:10" x14ac:dyDescent="0.2">
      <c r="A75" s="212">
        <f>A70+1</f>
        <v>11</v>
      </c>
      <c r="B75" s="215" t="s">
        <v>120</v>
      </c>
      <c r="C75" s="79" t="s">
        <v>209</v>
      </c>
      <c r="D75" s="94">
        <v>15000</v>
      </c>
      <c r="E75" s="84"/>
      <c r="F75" s="219">
        <v>0</v>
      </c>
      <c r="G75" s="219"/>
      <c r="H75" s="219"/>
      <c r="I75" s="220"/>
      <c r="J75" s="201" t="s">
        <v>184</v>
      </c>
    </row>
    <row r="76" spans="1:10" ht="33.75" x14ac:dyDescent="0.2">
      <c r="A76" s="213"/>
      <c r="B76" s="216"/>
      <c r="C76" s="80" t="s">
        <v>208</v>
      </c>
      <c r="D76" s="92">
        <v>50000</v>
      </c>
      <c r="E76" s="85"/>
      <c r="F76" s="147"/>
      <c r="G76" s="147"/>
      <c r="H76" s="147"/>
      <c r="I76" s="153"/>
      <c r="J76" s="202"/>
    </row>
    <row r="77" spans="1:10" x14ac:dyDescent="0.2">
      <c r="A77" s="213"/>
      <c r="B77" s="216"/>
      <c r="C77" s="80" t="s">
        <v>278</v>
      </c>
      <c r="D77" s="92">
        <v>50000</v>
      </c>
      <c r="E77" s="85"/>
      <c r="F77" s="147"/>
      <c r="G77" s="147"/>
      <c r="H77" s="147"/>
      <c r="I77" s="153"/>
      <c r="J77" s="202"/>
    </row>
    <row r="78" spans="1:10" x14ac:dyDescent="0.2">
      <c r="A78" s="213"/>
      <c r="B78" s="216"/>
      <c r="C78" s="80" t="s">
        <v>279</v>
      </c>
      <c r="D78" s="92">
        <v>25000</v>
      </c>
      <c r="E78" s="83"/>
      <c r="F78" s="222">
        <v>0</v>
      </c>
      <c r="G78" s="222"/>
      <c r="H78" s="222"/>
      <c r="I78" s="223"/>
      <c r="J78" s="202"/>
    </row>
    <row r="79" spans="1:10" x14ac:dyDescent="0.2">
      <c r="A79" s="213"/>
      <c r="B79" s="216"/>
      <c r="C79" s="81" t="s">
        <v>14</v>
      </c>
      <c r="D79" s="92">
        <f>SUM(D75:D78)</f>
        <v>140000</v>
      </c>
      <c r="E79" s="83"/>
      <c r="F79" s="147"/>
      <c r="G79" s="147"/>
      <c r="H79" s="147"/>
      <c r="I79" s="153"/>
      <c r="J79" s="202"/>
    </row>
    <row r="80" spans="1:10" ht="13.5" thickBot="1" x14ac:dyDescent="0.25">
      <c r="A80" s="214"/>
      <c r="B80" s="217"/>
      <c r="C80" s="82" t="s">
        <v>189</v>
      </c>
      <c r="D80" s="95">
        <v>145012</v>
      </c>
      <c r="E80" s="87"/>
      <c r="F80" s="155"/>
      <c r="G80" s="156"/>
      <c r="H80" s="156"/>
      <c r="I80" s="157"/>
      <c r="J80" s="203"/>
    </row>
    <row r="81" spans="1:10" x14ac:dyDescent="0.2">
      <c r="A81" s="213">
        <v>12</v>
      </c>
      <c r="B81" s="216" t="s">
        <v>18</v>
      </c>
      <c r="C81" s="80" t="s">
        <v>209</v>
      </c>
      <c r="D81" s="92">
        <v>12000</v>
      </c>
      <c r="E81" s="14"/>
      <c r="F81" s="146"/>
      <c r="G81" s="147"/>
      <c r="H81" s="147"/>
      <c r="I81" s="153"/>
      <c r="J81" s="202" t="s">
        <v>184</v>
      </c>
    </row>
    <row r="82" spans="1:10" x14ac:dyDescent="0.2">
      <c r="A82" s="213"/>
      <c r="B82" s="216"/>
      <c r="C82" s="80" t="s">
        <v>211</v>
      </c>
      <c r="D82" s="92">
        <v>25000</v>
      </c>
      <c r="E82" s="14"/>
      <c r="F82" s="146"/>
      <c r="G82" s="147"/>
      <c r="H82" s="147"/>
      <c r="I82" s="153"/>
      <c r="J82" s="202"/>
    </row>
    <row r="83" spans="1:10" x14ac:dyDescent="0.2">
      <c r="A83" s="213"/>
      <c r="B83" s="216"/>
      <c r="C83" s="80" t="s">
        <v>159</v>
      </c>
      <c r="D83" s="92">
        <v>25000</v>
      </c>
      <c r="E83" s="14"/>
      <c r="F83" s="146"/>
      <c r="G83" s="147"/>
      <c r="H83" s="147"/>
      <c r="I83" s="153"/>
      <c r="J83" s="202"/>
    </row>
    <row r="84" spans="1:10" ht="33.75" x14ac:dyDescent="0.2">
      <c r="A84" s="213"/>
      <c r="B84" s="216"/>
      <c r="C84" s="80" t="s">
        <v>193</v>
      </c>
      <c r="D84" s="92">
        <v>50000</v>
      </c>
      <c r="E84" s="14"/>
      <c r="F84" s="146"/>
      <c r="G84" s="147"/>
      <c r="H84" s="147"/>
      <c r="I84" s="153"/>
      <c r="J84" s="202"/>
    </row>
    <row r="85" spans="1:10" x14ac:dyDescent="0.2">
      <c r="A85" s="213"/>
      <c r="B85" s="216"/>
      <c r="C85" s="80" t="s">
        <v>14</v>
      </c>
      <c r="D85" s="92">
        <f>SUM(D81:D84)</f>
        <v>112000</v>
      </c>
      <c r="E85" s="14"/>
      <c r="F85" s="146"/>
      <c r="G85" s="147"/>
      <c r="H85" s="147"/>
      <c r="I85" s="153"/>
      <c r="J85" s="202"/>
    </row>
    <row r="86" spans="1:10" ht="13.5" thickBot="1" x14ac:dyDescent="0.25">
      <c r="A86" s="214"/>
      <c r="B86" s="217"/>
      <c r="C86" s="82" t="s">
        <v>189</v>
      </c>
      <c r="D86" s="114">
        <v>-178371.51</v>
      </c>
      <c r="E86" s="87"/>
      <c r="F86" s="155"/>
      <c r="G86" s="156"/>
      <c r="H86" s="156"/>
      <c r="I86" s="157"/>
      <c r="J86" s="203"/>
    </row>
    <row r="87" spans="1:10" x14ac:dyDescent="0.2">
      <c r="A87" s="213">
        <v>13</v>
      </c>
      <c r="B87" s="216" t="s">
        <v>213</v>
      </c>
      <c r="C87" s="80" t="s">
        <v>209</v>
      </c>
      <c r="D87" s="92">
        <v>15000</v>
      </c>
      <c r="E87" s="243"/>
      <c r="F87" s="146"/>
      <c r="G87" s="147"/>
      <c r="H87" s="147"/>
      <c r="I87" s="153"/>
      <c r="J87" s="202" t="s">
        <v>184</v>
      </c>
    </row>
    <row r="88" spans="1:10" ht="33.75" x14ac:dyDescent="0.2">
      <c r="A88" s="213"/>
      <c r="B88" s="216"/>
      <c r="C88" s="80" t="s">
        <v>208</v>
      </c>
      <c r="D88" s="92">
        <v>50000</v>
      </c>
      <c r="E88" s="243"/>
      <c r="F88" s="146"/>
      <c r="G88" s="147"/>
      <c r="H88" s="147"/>
      <c r="I88" s="153"/>
      <c r="J88" s="202"/>
    </row>
    <row r="89" spans="1:10" ht="13.5" thickBot="1" x14ac:dyDescent="0.25">
      <c r="A89" s="213"/>
      <c r="B89" s="216"/>
      <c r="C89" s="81" t="s">
        <v>14</v>
      </c>
      <c r="D89" s="92">
        <f>SUM(D87:D88)</f>
        <v>65000</v>
      </c>
      <c r="E89" s="243"/>
      <c r="F89" s="240">
        <v>0</v>
      </c>
      <c r="G89" s="241"/>
      <c r="H89" s="241"/>
      <c r="I89" s="242"/>
      <c r="J89" s="202"/>
    </row>
    <row r="90" spans="1:10" ht="15" thickBot="1" x14ac:dyDescent="0.25">
      <c r="A90" s="214"/>
      <c r="B90" s="217"/>
      <c r="C90" s="82" t="s">
        <v>189</v>
      </c>
      <c r="D90" s="95">
        <v>229237.55</v>
      </c>
      <c r="E90" s="244"/>
      <c r="F90" s="140"/>
      <c r="G90" s="141"/>
      <c r="H90" s="141"/>
      <c r="I90" s="154"/>
      <c r="J90" s="203"/>
    </row>
    <row r="91" spans="1:10" x14ac:dyDescent="0.2">
      <c r="A91" s="212">
        <v>14</v>
      </c>
      <c r="B91" s="215" t="s">
        <v>4</v>
      </c>
      <c r="C91" s="79" t="s">
        <v>209</v>
      </c>
      <c r="D91" s="90">
        <v>15000</v>
      </c>
      <c r="E91" s="43"/>
      <c r="F91" s="218">
        <v>0</v>
      </c>
      <c r="G91" s="219"/>
      <c r="H91" s="219"/>
      <c r="I91" s="220"/>
      <c r="J91" s="201" t="s">
        <v>184</v>
      </c>
    </row>
    <row r="92" spans="1:10" x14ac:dyDescent="0.2">
      <c r="A92" s="213"/>
      <c r="B92" s="216"/>
      <c r="C92" s="80" t="s">
        <v>214</v>
      </c>
      <c r="D92" s="92">
        <v>600000</v>
      </c>
      <c r="E92" s="14"/>
      <c r="F92" s="146"/>
      <c r="G92" s="147"/>
      <c r="H92" s="147"/>
      <c r="I92" s="153"/>
      <c r="J92" s="202"/>
    </row>
    <row r="93" spans="1:10" ht="33.75" x14ac:dyDescent="0.2">
      <c r="A93" s="213"/>
      <c r="B93" s="216"/>
      <c r="C93" s="80" t="s">
        <v>197</v>
      </c>
      <c r="D93" s="92">
        <v>50000</v>
      </c>
      <c r="E93" s="83"/>
      <c r="F93" s="221">
        <v>0</v>
      </c>
      <c r="G93" s="222"/>
      <c r="H93" s="222"/>
      <c r="I93" s="223"/>
      <c r="J93" s="202"/>
    </row>
    <row r="94" spans="1:10" x14ac:dyDescent="0.2">
      <c r="A94" s="213"/>
      <c r="B94" s="216"/>
      <c r="C94" s="81" t="s">
        <v>14</v>
      </c>
      <c r="D94" s="98">
        <f>SUM(D91:D93)</f>
        <v>665000</v>
      </c>
      <c r="E94" s="83"/>
      <c r="F94" s="146"/>
      <c r="G94" s="147"/>
      <c r="H94" s="147"/>
      <c r="I94" s="153"/>
      <c r="J94" s="202"/>
    </row>
    <row r="95" spans="1:10" ht="15" thickBot="1" x14ac:dyDescent="0.25">
      <c r="A95" s="214"/>
      <c r="B95" s="217"/>
      <c r="C95" s="82" t="s">
        <v>166</v>
      </c>
      <c r="D95" s="93">
        <v>435628</v>
      </c>
      <c r="E95" s="44"/>
      <c r="F95" s="198">
        <v>57075</v>
      </c>
      <c r="G95" s="199"/>
      <c r="H95" s="199"/>
      <c r="I95" s="200"/>
      <c r="J95" s="203"/>
    </row>
    <row r="96" spans="1:10" x14ac:dyDescent="0.2">
      <c r="A96" s="213">
        <v>15</v>
      </c>
      <c r="B96" s="216" t="s">
        <v>121</v>
      </c>
      <c r="C96" s="80" t="s">
        <v>209</v>
      </c>
      <c r="D96" s="92">
        <v>15000</v>
      </c>
      <c r="E96" s="14"/>
      <c r="F96" s="221">
        <v>0</v>
      </c>
      <c r="G96" s="222"/>
      <c r="H96" s="222"/>
      <c r="I96" s="223"/>
      <c r="J96" s="202" t="s">
        <v>184</v>
      </c>
    </row>
    <row r="97" spans="1:10" x14ac:dyDescent="0.2">
      <c r="A97" s="213"/>
      <c r="B97" s="216"/>
      <c r="C97" s="80" t="s">
        <v>215</v>
      </c>
      <c r="D97" s="92">
        <v>80000</v>
      </c>
      <c r="E97" s="14"/>
      <c r="F97" s="146"/>
      <c r="G97" s="147"/>
      <c r="H97" s="147"/>
      <c r="I97" s="153"/>
      <c r="J97" s="202"/>
    </row>
    <row r="98" spans="1:10" ht="22.5" x14ac:dyDescent="0.2">
      <c r="A98" s="213"/>
      <c r="B98" s="216"/>
      <c r="C98" s="80" t="s">
        <v>216</v>
      </c>
      <c r="D98" s="92">
        <v>25000</v>
      </c>
      <c r="E98" s="14"/>
      <c r="F98" s="146"/>
      <c r="G98" s="147"/>
      <c r="H98" s="147"/>
      <c r="I98" s="153"/>
      <c r="J98" s="202"/>
    </row>
    <row r="99" spans="1:10" x14ac:dyDescent="0.2">
      <c r="A99" s="213"/>
      <c r="B99" s="216"/>
      <c r="C99" s="80" t="s">
        <v>223</v>
      </c>
      <c r="D99" s="92"/>
      <c r="E99" s="14"/>
      <c r="F99" s="146"/>
      <c r="G99" s="147"/>
      <c r="H99" s="147"/>
      <c r="I99" s="153"/>
      <c r="J99" s="202"/>
    </row>
    <row r="100" spans="1:10" ht="33.75" x14ac:dyDescent="0.2">
      <c r="A100" s="213"/>
      <c r="B100" s="216"/>
      <c r="C100" s="80" t="s">
        <v>190</v>
      </c>
      <c r="D100" s="92">
        <v>50000</v>
      </c>
      <c r="E100" s="83"/>
      <c r="F100" s="221"/>
      <c r="G100" s="222"/>
      <c r="H100" s="222"/>
      <c r="I100" s="223"/>
      <c r="J100" s="202"/>
    </row>
    <row r="101" spans="1:10" x14ac:dyDescent="0.2">
      <c r="A101" s="213"/>
      <c r="B101" s="216"/>
      <c r="C101" s="81" t="s">
        <v>14</v>
      </c>
      <c r="D101" s="98">
        <f>SUM(D96:D100)</f>
        <v>170000</v>
      </c>
      <c r="E101" s="83"/>
      <c r="F101" s="146"/>
      <c r="G101" s="147"/>
      <c r="H101" s="147"/>
      <c r="I101" s="153"/>
      <c r="J101" s="202"/>
    </row>
    <row r="102" spans="1:10" ht="15" thickBot="1" x14ac:dyDescent="0.25">
      <c r="A102" s="214"/>
      <c r="B102" s="217"/>
      <c r="C102" s="82" t="s">
        <v>189</v>
      </c>
      <c r="D102" s="114">
        <v>-15849.32</v>
      </c>
      <c r="E102" s="44"/>
      <c r="F102" s="198">
        <v>118427</v>
      </c>
      <c r="G102" s="199"/>
      <c r="H102" s="199"/>
      <c r="I102" s="200"/>
      <c r="J102" s="203"/>
    </row>
    <row r="103" spans="1:10" x14ac:dyDescent="0.2">
      <c r="A103" s="212">
        <v>16</v>
      </c>
      <c r="B103" s="215" t="s">
        <v>122</v>
      </c>
      <c r="C103" s="79" t="s">
        <v>217</v>
      </c>
      <c r="D103" s="94">
        <v>140000</v>
      </c>
      <c r="E103" s="43"/>
      <c r="F103" s="218">
        <v>0</v>
      </c>
      <c r="G103" s="219"/>
      <c r="H103" s="219"/>
      <c r="I103" s="220"/>
      <c r="J103" s="201" t="s">
        <v>184</v>
      </c>
    </row>
    <row r="104" spans="1:10" x14ac:dyDescent="0.2">
      <c r="A104" s="213"/>
      <c r="B104" s="216"/>
      <c r="C104" s="80" t="s">
        <v>212</v>
      </c>
      <c r="D104" s="92">
        <v>15000</v>
      </c>
      <c r="E104" s="14"/>
      <c r="F104" s="221">
        <v>0</v>
      </c>
      <c r="G104" s="222"/>
      <c r="H104" s="222"/>
      <c r="I104" s="223"/>
      <c r="J104" s="202"/>
    </row>
    <row r="105" spans="1:10" ht="33.75" x14ac:dyDescent="0.2">
      <c r="A105" s="213"/>
      <c r="B105" s="216"/>
      <c r="C105" s="80" t="s">
        <v>197</v>
      </c>
      <c r="D105" s="92">
        <v>50000</v>
      </c>
      <c r="E105" s="83"/>
      <c r="F105" s="221">
        <v>0</v>
      </c>
      <c r="G105" s="222"/>
      <c r="H105" s="222"/>
      <c r="I105" s="223"/>
      <c r="J105" s="202"/>
    </row>
    <row r="106" spans="1:10" x14ac:dyDescent="0.2">
      <c r="A106" s="213"/>
      <c r="B106" s="216"/>
      <c r="C106" s="81" t="s">
        <v>14</v>
      </c>
      <c r="D106" s="98">
        <f>SUM(D103:D105)</f>
        <v>205000</v>
      </c>
      <c r="E106" s="83"/>
      <c r="F106" s="146"/>
      <c r="G106" s="147"/>
      <c r="H106" s="147"/>
      <c r="I106" s="153"/>
      <c r="J106" s="202"/>
    </row>
    <row r="107" spans="1:10" ht="15" thickBot="1" x14ac:dyDescent="0.25">
      <c r="A107" s="214"/>
      <c r="B107" s="217"/>
      <c r="C107" s="82" t="s">
        <v>189</v>
      </c>
      <c r="D107" s="93">
        <v>101798.03</v>
      </c>
      <c r="E107" s="44"/>
      <c r="F107" s="198">
        <v>94714</v>
      </c>
      <c r="G107" s="199"/>
      <c r="H107" s="199"/>
      <c r="I107" s="200"/>
      <c r="J107" s="203"/>
    </row>
    <row r="108" spans="1:10" x14ac:dyDescent="0.2">
      <c r="A108" s="213">
        <v>17</v>
      </c>
      <c r="B108" s="216" t="s">
        <v>123</v>
      </c>
      <c r="C108" s="80" t="s">
        <v>218</v>
      </c>
      <c r="D108" s="92">
        <v>180000</v>
      </c>
      <c r="E108" s="14"/>
      <c r="F108" s="146"/>
      <c r="G108" s="147"/>
      <c r="H108" s="147"/>
      <c r="I108" s="153"/>
      <c r="J108" s="202" t="s">
        <v>184</v>
      </c>
    </row>
    <row r="109" spans="1:10" x14ac:dyDescent="0.2">
      <c r="A109" s="213"/>
      <c r="B109" s="216"/>
      <c r="C109" s="80" t="s">
        <v>255</v>
      </c>
      <c r="D109" s="92">
        <v>15000</v>
      </c>
      <c r="E109" s="14"/>
      <c r="F109" s="146"/>
      <c r="G109" s="147"/>
      <c r="H109" s="147"/>
      <c r="I109" s="153"/>
      <c r="J109" s="202"/>
    </row>
    <row r="110" spans="1:10" x14ac:dyDescent="0.2">
      <c r="A110" s="213"/>
      <c r="B110" s="216"/>
      <c r="C110" s="80" t="s">
        <v>212</v>
      </c>
      <c r="D110" s="92">
        <v>20000</v>
      </c>
      <c r="E110" s="14"/>
      <c r="F110" s="146"/>
      <c r="G110" s="147"/>
      <c r="H110" s="147"/>
      <c r="I110" s="153"/>
      <c r="J110" s="202"/>
    </row>
    <row r="111" spans="1:10" ht="33.75" x14ac:dyDescent="0.2">
      <c r="A111" s="213"/>
      <c r="B111" s="216"/>
      <c r="C111" s="80" t="s">
        <v>197</v>
      </c>
      <c r="D111" s="92">
        <v>50000</v>
      </c>
      <c r="E111" s="83"/>
      <c r="F111" s="221">
        <v>0</v>
      </c>
      <c r="G111" s="222"/>
      <c r="H111" s="222"/>
      <c r="I111" s="223"/>
      <c r="J111" s="202"/>
    </row>
    <row r="112" spans="1:10" x14ac:dyDescent="0.2">
      <c r="A112" s="213"/>
      <c r="B112" s="216"/>
      <c r="C112" s="81" t="s">
        <v>14</v>
      </c>
      <c r="D112" s="98">
        <f>SUM(D108:D111)</f>
        <v>265000</v>
      </c>
      <c r="E112" s="83"/>
      <c r="F112" s="146"/>
      <c r="G112" s="147"/>
      <c r="H112" s="147"/>
      <c r="I112" s="153"/>
      <c r="J112" s="202"/>
    </row>
    <row r="113" spans="1:10" ht="15" thickBot="1" x14ac:dyDescent="0.25">
      <c r="A113" s="214"/>
      <c r="B113" s="217"/>
      <c r="C113" s="82" t="s">
        <v>189</v>
      </c>
      <c r="D113" s="114">
        <v>-81661.100000000006</v>
      </c>
      <c r="E113" s="44"/>
      <c r="F113" s="198">
        <v>138745</v>
      </c>
      <c r="G113" s="199"/>
      <c r="H113" s="199"/>
      <c r="I113" s="200"/>
      <c r="J113" s="203"/>
    </row>
    <row r="114" spans="1:10" x14ac:dyDescent="0.2">
      <c r="A114" s="212">
        <v>18</v>
      </c>
      <c r="B114" s="215" t="s">
        <v>143</v>
      </c>
      <c r="C114" s="79" t="s">
        <v>209</v>
      </c>
      <c r="D114" s="94">
        <v>15000</v>
      </c>
      <c r="E114" s="88"/>
      <c r="F114" s="218">
        <v>0</v>
      </c>
      <c r="G114" s="219"/>
      <c r="H114" s="219"/>
      <c r="I114" s="220"/>
      <c r="J114" s="201" t="s">
        <v>184</v>
      </c>
    </row>
    <row r="115" spans="1:10" x14ac:dyDescent="0.2">
      <c r="A115" s="213"/>
      <c r="B115" s="216"/>
      <c r="C115" s="115" t="s">
        <v>219</v>
      </c>
      <c r="D115" s="116">
        <v>250000</v>
      </c>
      <c r="E115" s="117"/>
      <c r="F115" s="147"/>
      <c r="G115" s="147"/>
      <c r="H115" s="147"/>
      <c r="I115" s="153"/>
      <c r="J115" s="202"/>
    </row>
    <row r="116" spans="1:10" ht="33.75" x14ac:dyDescent="0.2">
      <c r="A116" s="213"/>
      <c r="B116" s="216"/>
      <c r="C116" s="80" t="s">
        <v>197</v>
      </c>
      <c r="D116" s="92">
        <v>50000</v>
      </c>
      <c r="E116" s="83"/>
      <c r="F116" s="147"/>
      <c r="G116" s="147"/>
      <c r="H116" s="147"/>
      <c r="I116" s="153"/>
      <c r="J116" s="202"/>
    </row>
    <row r="117" spans="1:10" ht="14.25" x14ac:dyDescent="0.2">
      <c r="A117" s="213"/>
      <c r="B117" s="216"/>
      <c r="C117" s="81" t="s">
        <v>14</v>
      </c>
      <c r="D117" s="98">
        <f>SUM(D114:D116)</f>
        <v>315000</v>
      </c>
      <c r="E117" s="86"/>
      <c r="F117" s="163"/>
      <c r="G117" s="163"/>
      <c r="H117" s="163"/>
      <c r="I117" s="164"/>
      <c r="J117" s="202"/>
    </row>
    <row r="118" spans="1:10" ht="15" thickBot="1" x14ac:dyDescent="0.25">
      <c r="A118" s="214"/>
      <c r="B118" s="217"/>
      <c r="C118" s="82" t="s">
        <v>189</v>
      </c>
      <c r="D118" s="93">
        <v>221472.91</v>
      </c>
      <c r="E118" s="89"/>
      <c r="F118" s="199">
        <v>200137</v>
      </c>
      <c r="G118" s="199"/>
      <c r="H118" s="199"/>
      <c r="I118" s="200"/>
      <c r="J118" s="203"/>
    </row>
    <row r="119" spans="1:10" ht="14.25" x14ac:dyDescent="0.2">
      <c r="A119" s="212">
        <v>19</v>
      </c>
      <c r="B119" s="215" t="s">
        <v>167</v>
      </c>
      <c r="C119" s="79" t="s">
        <v>209</v>
      </c>
      <c r="D119" s="94">
        <v>12000</v>
      </c>
      <c r="E119" s="43"/>
      <c r="F119" s="74"/>
      <c r="G119" s="75"/>
      <c r="H119" s="75"/>
      <c r="I119" s="76"/>
      <c r="J119" s="201" t="s">
        <v>184</v>
      </c>
    </row>
    <row r="120" spans="1:10" ht="14.25" x14ac:dyDescent="0.2">
      <c r="A120" s="213"/>
      <c r="B120" s="216"/>
      <c r="C120" s="80" t="s">
        <v>17</v>
      </c>
      <c r="D120" s="92">
        <v>5000</v>
      </c>
      <c r="E120" s="14"/>
      <c r="F120" s="162"/>
      <c r="G120" s="163"/>
      <c r="H120" s="163"/>
      <c r="I120" s="164"/>
      <c r="J120" s="202"/>
    </row>
    <row r="121" spans="1:10" ht="33.75" x14ac:dyDescent="0.2">
      <c r="A121" s="213"/>
      <c r="B121" s="216"/>
      <c r="C121" s="80" t="s">
        <v>197</v>
      </c>
      <c r="D121" s="92">
        <f>SUM(D119:D120)</f>
        <v>17000</v>
      </c>
      <c r="E121" s="83"/>
      <c r="F121" s="162"/>
      <c r="G121" s="163"/>
      <c r="H121" s="163"/>
      <c r="I121" s="164"/>
      <c r="J121" s="202"/>
    </row>
    <row r="122" spans="1:10" ht="14.25" x14ac:dyDescent="0.2">
      <c r="A122" s="213"/>
      <c r="B122" s="216"/>
      <c r="C122" s="80" t="s">
        <v>220</v>
      </c>
      <c r="D122" s="92">
        <v>40000</v>
      </c>
      <c r="E122" s="83"/>
      <c r="F122" s="162"/>
      <c r="G122" s="163"/>
      <c r="H122" s="163"/>
      <c r="I122" s="164"/>
      <c r="J122" s="202"/>
    </row>
    <row r="123" spans="1:10" ht="14.25" x14ac:dyDescent="0.2">
      <c r="A123" s="213"/>
      <c r="B123" s="216"/>
      <c r="C123" s="80" t="s">
        <v>221</v>
      </c>
      <c r="D123" s="92">
        <v>90000</v>
      </c>
      <c r="E123" s="83"/>
      <c r="F123" s="162"/>
      <c r="G123" s="163"/>
      <c r="H123" s="163"/>
      <c r="I123" s="164"/>
      <c r="J123" s="202"/>
    </row>
    <row r="124" spans="1:10" ht="14.25" x14ac:dyDescent="0.2">
      <c r="A124" s="213"/>
      <c r="B124" s="216"/>
      <c r="C124" s="80" t="s">
        <v>222</v>
      </c>
      <c r="D124" s="92">
        <v>200000</v>
      </c>
      <c r="E124" s="83"/>
      <c r="F124" s="162"/>
      <c r="G124" s="163"/>
      <c r="H124" s="163"/>
      <c r="I124" s="164"/>
      <c r="J124" s="202"/>
    </row>
    <row r="125" spans="1:10" ht="14.25" x14ac:dyDescent="0.2">
      <c r="A125" s="213"/>
      <c r="B125" s="216"/>
      <c r="C125" s="80" t="s">
        <v>260</v>
      </c>
      <c r="D125" s="92">
        <v>40000</v>
      </c>
      <c r="E125" s="83"/>
      <c r="F125" s="162"/>
      <c r="G125" s="163"/>
      <c r="H125" s="163"/>
      <c r="I125" s="164"/>
      <c r="J125" s="202"/>
    </row>
    <row r="126" spans="1:10" ht="14.25" x14ac:dyDescent="0.2">
      <c r="A126" s="213"/>
      <c r="B126" s="216"/>
      <c r="C126" s="81" t="s">
        <v>14</v>
      </c>
      <c r="D126" s="98">
        <f>D119+D120+D121+D122+D123+D124</f>
        <v>364000</v>
      </c>
      <c r="E126" s="83"/>
      <c r="F126" s="162"/>
      <c r="G126" s="163"/>
      <c r="H126" s="163"/>
      <c r="I126" s="164"/>
      <c r="J126" s="202"/>
    </row>
    <row r="127" spans="1:10" ht="15" thickBot="1" x14ac:dyDescent="0.25">
      <c r="A127" s="214"/>
      <c r="B127" s="217"/>
      <c r="C127" s="82" t="s">
        <v>189</v>
      </c>
      <c r="D127" s="99">
        <v>478826.99</v>
      </c>
      <c r="E127" s="44"/>
      <c r="F127" s="198">
        <v>58106</v>
      </c>
      <c r="G127" s="199"/>
      <c r="H127" s="199"/>
      <c r="I127" s="200"/>
      <c r="J127" s="203"/>
    </row>
    <row r="128" spans="1:10" x14ac:dyDescent="0.2">
      <c r="A128" s="212">
        <f>A119+1</f>
        <v>20</v>
      </c>
      <c r="B128" s="215" t="s">
        <v>124</v>
      </c>
      <c r="C128" s="79" t="s">
        <v>172</v>
      </c>
      <c r="D128" s="94">
        <v>15000</v>
      </c>
      <c r="E128" s="43"/>
      <c r="F128" s="218">
        <v>0</v>
      </c>
      <c r="G128" s="219"/>
      <c r="H128" s="219"/>
      <c r="I128" s="220"/>
      <c r="J128" s="201" t="s">
        <v>184</v>
      </c>
    </row>
    <row r="129" spans="1:10" x14ac:dyDescent="0.2">
      <c r="A129" s="213"/>
      <c r="B129" s="216"/>
      <c r="C129" s="80" t="s">
        <v>212</v>
      </c>
      <c r="D129" s="92">
        <v>35000</v>
      </c>
      <c r="E129" s="14"/>
      <c r="F129" s="221"/>
      <c r="G129" s="222"/>
      <c r="H129" s="222"/>
      <c r="I129" s="223"/>
      <c r="J129" s="202"/>
    </row>
    <row r="130" spans="1:10" x14ac:dyDescent="0.2">
      <c r="A130" s="213"/>
      <c r="B130" s="216"/>
      <c r="C130" s="80" t="s">
        <v>159</v>
      </c>
      <c r="D130" s="92">
        <v>10000</v>
      </c>
      <c r="E130" s="14"/>
      <c r="F130" s="146"/>
      <c r="G130" s="147"/>
      <c r="H130" s="147"/>
      <c r="I130" s="153"/>
      <c r="J130" s="202"/>
    </row>
    <row r="131" spans="1:10" x14ac:dyDescent="0.2">
      <c r="A131" s="213"/>
      <c r="B131" s="216"/>
      <c r="C131" s="80" t="s">
        <v>223</v>
      </c>
      <c r="D131" s="92">
        <v>300000</v>
      </c>
      <c r="E131" s="14"/>
      <c r="F131" s="146"/>
      <c r="G131" s="147"/>
      <c r="H131" s="147"/>
      <c r="I131" s="153"/>
      <c r="J131" s="202"/>
    </row>
    <row r="132" spans="1:10" x14ac:dyDescent="0.2">
      <c r="A132" s="213"/>
      <c r="B132" s="216"/>
      <c r="C132" s="80" t="s">
        <v>261</v>
      </c>
      <c r="D132" s="92">
        <v>30000</v>
      </c>
      <c r="E132" s="14"/>
      <c r="F132" s="146"/>
      <c r="G132" s="147"/>
      <c r="H132" s="147"/>
      <c r="I132" s="153"/>
      <c r="J132" s="202"/>
    </row>
    <row r="133" spans="1:10" ht="33.75" x14ac:dyDescent="0.2">
      <c r="A133" s="213"/>
      <c r="B133" s="216"/>
      <c r="C133" s="80" t="s">
        <v>195</v>
      </c>
      <c r="D133" s="92">
        <v>50000</v>
      </c>
      <c r="E133" s="83"/>
      <c r="F133" s="221">
        <v>0</v>
      </c>
      <c r="G133" s="222"/>
      <c r="H133" s="222"/>
      <c r="I133" s="223"/>
      <c r="J133" s="202"/>
    </row>
    <row r="134" spans="1:10" x14ac:dyDescent="0.2">
      <c r="A134" s="213"/>
      <c r="B134" s="216"/>
      <c r="C134" s="81" t="s">
        <v>14</v>
      </c>
      <c r="D134" s="98">
        <f>SUM(D128:D133)</f>
        <v>440000</v>
      </c>
      <c r="E134" s="83"/>
      <c r="F134" s="146"/>
      <c r="G134" s="147"/>
      <c r="H134" s="147"/>
      <c r="I134" s="153"/>
      <c r="J134" s="202"/>
    </row>
    <row r="135" spans="1:10" ht="15.75" thickBot="1" x14ac:dyDescent="0.25">
      <c r="A135" s="214"/>
      <c r="B135" s="217"/>
      <c r="C135" s="82" t="s">
        <v>189</v>
      </c>
      <c r="D135" s="93">
        <v>495626.07</v>
      </c>
      <c r="E135" s="44"/>
      <c r="F135" s="237">
        <v>-178958</v>
      </c>
      <c r="G135" s="238"/>
      <c r="H135" s="238"/>
      <c r="I135" s="239"/>
      <c r="J135" s="203"/>
    </row>
    <row r="136" spans="1:10" x14ac:dyDescent="0.2">
      <c r="A136" s="212">
        <f>A128+1</f>
        <v>21</v>
      </c>
      <c r="B136" s="215" t="s">
        <v>125</v>
      </c>
      <c r="C136" s="80" t="s">
        <v>262</v>
      </c>
      <c r="D136" s="94">
        <v>240000</v>
      </c>
      <c r="E136" s="43"/>
      <c r="F136" s="218">
        <v>0</v>
      </c>
      <c r="G136" s="219"/>
      <c r="H136" s="219"/>
      <c r="I136" s="220"/>
      <c r="J136" s="201" t="s">
        <v>184</v>
      </c>
    </row>
    <row r="137" spans="1:10" x14ac:dyDescent="0.2">
      <c r="A137" s="213"/>
      <c r="B137" s="216"/>
      <c r="C137" s="80" t="s">
        <v>174</v>
      </c>
      <c r="D137" s="92">
        <v>35000</v>
      </c>
      <c r="E137" s="14"/>
      <c r="F137" s="146"/>
      <c r="G137" s="147"/>
      <c r="H137" s="147"/>
      <c r="I137" s="153"/>
      <c r="J137" s="202"/>
    </row>
    <row r="138" spans="1:10" x14ac:dyDescent="0.2">
      <c r="A138" s="213"/>
      <c r="B138" s="216"/>
      <c r="C138" s="80" t="s">
        <v>206</v>
      </c>
      <c r="D138" s="92">
        <v>25000</v>
      </c>
      <c r="E138" s="14"/>
      <c r="F138" s="146"/>
      <c r="G138" s="147"/>
      <c r="H138" s="147"/>
      <c r="I138" s="153"/>
      <c r="J138" s="202"/>
    </row>
    <row r="139" spans="1:10" ht="33.75" x14ac:dyDescent="0.2">
      <c r="A139" s="213"/>
      <c r="B139" s="216"/>
      <c r="C139" s="80" t="s">
        <v>193</v>
      </c>
      <c r="D139" s="92">
        <v>50000</v>
      </c>
      <c r="E139" s="83"/>
      <c r="F139" s="221"/>
      <c r="G139" s="222"/>
      <c r="H139" s="222"/>
      <c r="I139" s="223"/>
      <c r="J139" s="202"/>
    </row>
    <row r="140" spans="1:10" x14ac:dyDescent="0.2">
      <c r="A140" s="213"/>
      <c r="B140" s="216"/>
      <c r="C140" s="81" t="s">
        <v>14</v>
      </c>
      <c r="D140" s="98">
        <f>SUM(D136:D139)</f>
        <v>350000</v>
      </c>
      <c r="E140" s="83"/>
      <c r="F140" s="146"/>
      <c r="G140" s="147"/>
      <c r="H140" s="147"/>
      <c r="I140" s="153"/>
      <c r="J140" s="202"/>
    </row>
    <row r="141" spans="1:10" ht="15" thickBot="1" x14ac:dyDescent="0.25">
      <c r="A141" s="214"/>
      <c r="B141" s="217"/>
      <c r="C141" s="82" t="s">
        <v>189</v>
      </c>
      <c r="D141" s="93">
        <v>104332.02</v>
      </c>
      <c r="E141" s="44"/>
      <c r="F141" s="198">
        <v>73596</v>
      </c>
      <c r="G141" s="199"/>
      <c r="H141" s="199"/>
      <c r="I141" s="200"/>
      <c r="J141" s="203"/>
    </row>
    <row r="142" spans="1:10" x14ac:dyDescent="0.2">
      <c r="A142" s="212">
        <f>A136+1</f>
        <v>22</v>
      </c>
      <c r="B142" s="215" t="s">
        <v>126</v>
      </c>
      <c r="C142" s="79" t="s">
        <v>209</v>
      </c>
      <c r="D142" s="94">
        <v>17000</v>
      </c>
      <c r="E142" s="43"/>
      <c r="F142" s="218">
        <v>0</v>
      </c>
      <c r="G142" s="219"/>
      <c r="H142" s="219"/>
      <c r="I142" s="220"/>
      <c r="J142" s="201" t="s">
        <v>184</v>
      </c>
    </row>
    <row r="143" spans="1:10" x14ac:dyDescent="0.2">
      <c r="A143" s="213"/>
      <c r="B143" s="216"/>
      <c r="C143" s="80" t="s">
        <v>263</v>
      </c>
      <c r="D143" s="92">
        <v>240000</v>
      </c>
      <c r="E143" s="13"/>
      <c r="F143" s="146"/>
      <c r="G143" s="147"/>
      <c r="H143" s="147"/>
      <c r="I143" s="153"/>
      <c r="J143" s="202"/>
    </row>
    <row r="144" spans="1:10" ht="22.5" x14ac:dyDescent="0.2">
      <c r="A144" s="213"/>
      <c r="B144" s="216"/>
      <c r="C144" s="80" t="s">
        <v>224</v>
      </c>
      <c r="D144" s="92">
        <v>80000</v>
      </c>
      <c r="E144" s="13"/>
      <c r="F144" s="146"/>
      <c r="G144" s="147"/>
      <c r="H144" s="147"/>
      <c r="I144" s="153"/>
      <c r="J144" s="202"/>
    </row>
    <row r="145" spans="1:10" ht="33.75" x14ac:dyDescent="0.2">
      <c r="A145" s="213"/>
      <c r="B145" s="216"/>
      <c r="C145" s="80" t="s">
        <v>193</v>
      </c>
      <c r="D145" s="92">
        <v>50000</v>
      </c>
      <c r="E145" s="83"/>
      <c r="F145" s="221">
        <v>0</v>
      </c>
      <c r="G145" s="222"/>
      <c r="H145" s="222"/>
      <c r="I145" s="223"/>
      <c r="J145" s="202"/>
    </row>
    <row r="146" spans="1:10" x14ac:dyDescent="0.2">
      <c r="A146" s="213"/>
      <c r="B146" s="216"/>
      <c r="C146" s="81" t="s">
        <v>14</v>
      </c>
      <c r="D146" s="98">
        <f>SUM(D142:D145)</f>
        <v>387000</v>
      </c>
      <c r="E146" s="83"/>
      <c r="F146" s="146"/>
      <c r="G146" s="147"/>
      <c r="H146" s="147"/>
      <c r="I146" s="153"/>
      <c r="J146" s="202"/>
    </row>
    <row r="147" spans="1:10" ht="15" thickBot="1" x14ac:dyDescent="0.25">
      <c r="A147" s="214"/>
      <c r="B147" s="217"/>
      <c r="C147" s="82" t="s">
        <v>189</v>
      </c>
      <c r="D147" s="93">
        <v>230324.65</v>
      </c>
      <c r="E147" s="44"/>
      <c r="F147" s="198">
        <v>124522</v>
      </c>
      <c r="G147" s="199"/>
      <c r="H147" s="199"/>
      <c r="I147" s="200"/>
      <c r="J147" s="203"/>
    </row>
    <row r="148" spans="1:10" x14ac:dyDescent="0.2">
      <c r="A148" s="212">
        <f>A142+1</f>
        <v>23</v>
      </c>
      <c r="B148" s="215" t="s">
        <v>127</v>
      </c>
      <c r="C148" s="79" t="s">
        <v>225</v>
      </c>
      <c r="D148" s="94">
        <v>106000</v>
      </c>
      <c r="E148" s="43"/>
      <c r="F148" s="218">
        <v>0</v>
      </c>
      <c r="G148" s="219"/>
      <c r="H148" s="219"/>
      <c r="I148" s="220"/>
      <c r="J148" s="201" t="s">
        <v>184</v>
      </c>
    </row>
    <row r="149" spans="1:10" x14ac:dyDescent="0.2">
      <c r="A149" s="213"/>
      <c r="B149" s="216"/>
      <c r="C149" s="80" t="s">
        <v>212</v>
      </c>
      <c r="D149" s="92">
        <v>15000</v>
      </c>
      <c r="E149" s="14"/>
      <c r="F149" s="146"/>
      <c r="G149" s="147"/>
      <c r="H149" s="147"/>
      <c r="I149" s="153"/>
      <c r="J149" s="202"/>
    </row>
    <row r="150" spans="1:10" x14ac:dyDescent="0.2">
      <c r="A150" s="213"/>
      <c r="B150" s="216"/>
      <c r="C150" s="80" t="s">
        <v>175</v>
      </c>
      <c r="D150" s="92">
        <v>10000</v>
      </c>
      <c r="E150" s="14"/>
      <c r="F150" s="146"/>
      <c r="G150" s="147"/>
      <c r="H150" s="147"/>
      <c r="I150" s="153"/>
      <c r="J150" s="202"/>
    </row>
    <row r="151" spans="1:10" ht="33.75" x14ac:dyDescent="0.2">
      <c r="A151" s="213"/>
      <c r="B151" s="216"/>
      <c r="C151" s="80" t="s">
        <v>190</v>
      </c>
      <c r="D151" s="92">
        <v>50000</v>
      </c>
      <c r="E151" s="83"/>
      <c r="F151" s="221">
        <v>0</v>
      </c>
      <c r="G151" s="222"/>
      <c r="H151" s="222"/>
      <c r="I151" s="223"/>
      <c r="J151" s="202"/>
    </row>
    <row r="152" spans="1:10" x14ac:dyDescent="0.2">
      <c r="A152" s="213"/>
      <c r="B152" s="216"/>
      <c r="C152" s="81" t="s">
        <v>14</v>
      </c>
      <c r="D152" s="98">
        <f>SUM(D148:D151)</f>
        <v>181000</v>
      </c>
      <c r="E152" s="83"/>
      <c r="F152" s="146"/>
      <c r="G152" s="147"/>
      <c r="H152" s="147"/>
      <c r="I152" s="153"/>
      <c r="J152" s="202"/>
    </row>
    <row r="153" spans="1:10" ht="15" thickBot="1" x14ac:dyDescent="0.25">
      <c r="A153" s="214"/>
      <c r="B153" s="217"/>
      <c r="C153" s="82" t="s">
        <v>189</v>
      </c>
      <c r="D153" s="114">
        <v>-110419.94</v>
      </c>
      <c r="E153" s="44"/>
      <c r="F153" s="198">
        <v>41729</v>
      </c>
      <c r="G153" s="199"/>
      <c r="H153" s="199"/>
      <c r="I153" s="200"/>
      <c r="J153" s="203"/>
    </row>
    <row r="154" spans="1:10" x14ac:dyDescent="0.2">
      <c r="A154" s="212">
        <f>A148+1</f>
        <v>24</v>
      </c>
      <c r="B154" s="215" t="s">
        <v>128</v>
      </c>
      <c r="C154" s="79" t="s">
        <v>217</v>
      </c>
      <c r="D154" s="94">
        <v>250000</v>
      </c>
      <c r="E154" s="43"/>
      <c r="F154" s="218">
        <v>0</v>
      </c>
      <c r="G154" s="219"/>
      <c r="H154" s="219"/>
      <c r="I154" s="220"/>
      <c r="J154" s="201" t="s">
        <v>184</v>
      </c>
    </row>
    <row r="155" spans="1:10" x14ac:dyDescent="0.2">
      <c r="A155" s="213"/>
      <c r="B155" s="216"/>
      <c r="C155" s="80" t="s">
        <v>212</v>
      </c>
      <c r="D155" s="92">
        <v>25000</v>
      </c>
      <c r="E155" s="14"/>
      <c r="F155" s="146"/>
      <c r="G155" s="147"/>
      <c r="H155" s="147"/>
      <c r="I155" s="153"/>
      <c r="J155" s="202"/>
    </row>
    <row r="156" spans="1:10" ht="33.75" x14ac:dyDescent="0.2">
      <c r="A156" s="213"/>
      <c r="B156" s="216"/>
      <c r="C156" s="80" t="s">
        <v>197</v>
      </c>
      <c r="D156" s="92">
        <v>50000</v>
      </c>
      <c r="E156" s="83"/>
      <c r="F156" s="221">
        <v>0</v>
      </c>
      <c r="G156" s="222"/>
      <c r="H156" s="222"/>
      <c r="I156" s="223"/>
      <c r="J156" s="202"/>
    </row>
    <row r="157" spans="1:10" x14ac:dyDescent="0.2">
      <c r="A157" s="213"/>
      <c r="B157" s="216"/>
      <c r="C157" s="81" t="s">
        <v>14</v>
      </c>
      <c r="D157" s="98">
        <f>SUM(D154:D156)</f>
        <v>325000</v>
      </c>
      <c r="E157" s="83"/>
      <c r="F157" s="146"/>
      <c r="G157" s="147"/>
      <c r="H157" s="147"/>
      <c r="I157" s="153"/>
      <c r="J157" s="202"/>
    </row>
    <row r="158" spans="1:10" ht="15.75" thickBot="1" x14ac:dyDescent="0.25">
      <c r="A158" s="214"/>
      <c r="B158" s="217"/>
      <c r="C158" s="82" t="s">
        <v>189</v>
      </c>
      <c r="D158" s="93">
        <v>208265.47</v>
      </c>
      <c r="E158" s="44"/>
      <c r="F158" s="237">
        <v>-283985</v>
      </c>
      <c r="G158" s="238"/>
      <c r="H158" s="238"/>
      <c r="I158" s="239"/>
      <c r="J158" s="203"/>
    </row>
    <row r="159" spans="1:10" ht="15" x14ac:dyDescent="0.2">
      <c r="A159" s="213">
        <v>25</v>
      </c>
      <c r="B159" s="216" t="s">
        <v>129</v>
      </c>
      <c r="C159" s="80" t="s">
        <v>209</v>
      </c>
      <c r="D159" s="92">
        <v>15000</v>
      </c>
      <c r="E159" s="14"/>
      <c r="F159" s="150"/>
      <c r="G159" s="151"/>
      <c r="H159" s="151"/>
      <c r="I159" s="66"/>
      <c r="J159" s="202"/>
    </row>
    <row r="160" spans="1:10" ht="33.75" x14ac:dyDescent="0.2">
      <c r="A160" s="213"/>
      <c r="B160" s="216"/>
      <c r="C160" s="80" t="s">
        <v>208</v>
      </c>
      <c r="D160" s="92">
        <v>60000</v>
      </c>
      <c r="E160" s="83"/>
      <c r="F160" s="221">
        <v>0</v>
      </c>
      <c r="G160" s="222"/>
      <c r="H160" s="222"/>
      <c r="I160" s="223"/>
      <c r="J160" s="202"/>
    </row>
    <row r="161" spans="1:10" x14ac:dyDescent="0.2">
      <c r="A161" s="213"/>
      <c r="B161" s="216"/>
      <c r="C161" s="81" t="s">
        <v>14</v>
      </c>
      <c r="D161" s="98">
        <f>SUM(D159:D160)</f>
        <v>75000</v>
      </c>
      <c r="E161" s="83"/>
      <c r="F161" s="146"/>
      <c r="G161" s="147"/>
      <c r="H161" s="147"/>
      <c r="I161" s="153"/>
      <c r="J161" s="202"/>
    </row>
    <row r="162" spans="1:10" ht="15" thickBot="1" x14ac:dyDescent="0.25">
      <c r="A162" s="214"/>
      <c r="B162" s="217"/>
      <c r="C162" s="82" t="s">
        <v>189</v>
      </c>
      <c r="D162" s="114">
        <v>-17879.95</v>
      </c>
      <c r="E162" s="44"/>
      <c r="F162" s="198">
        <v>75816</v>
      </c>
      <c r="G162" s="199"/>
      <c r="H162" s="199"/>
      <c r="I162" s="200"/>
      <c r="J162" s="203"/>
    </row>
    <row r="163" spans="1:10" ht="15" x14ac:dyDescent="0.2">
      <c r="A163" s="213">
        <v>26</v>
      </c>
      <c r="B163" s="216" t="s">
        <v>130</v>
      </c>
      <c r="C163" s="80" t="s">
        <v>264</v>
      </c>
      <c r="D163" s="92">
        <v>15000</v>
      </c>
      <c r="E163" s="14"/>
      <c r="F163" s="150"/>
      <c r="G163" s="151"/>
      <c r="H163" s="151"/>
      <c r="I163" s="66"/>
      <c r="J163" s="202"/>
    </row>
    <row r="164" spans="1:10" x14ac:dyDescent="0.2">
      <c r="A164" s="213"/>
      <c r="B164" s="216"/>
      <c r="C164" s="80" t="s">
        <v>265</v>
      </c>
      <c r="D164" s="92">
        <v>10000</v>
      </c>
      <c r="E164" s="83"/>
      <c r="F164" s="221">
        <v>0</v>
      </c>
      <c r="G164" s="222"/>
      <c r="H164" s="222"/>
      <c r="I164" s="223"/>
      <c r="J164" s="202"/>
    </row>
    <row r="165" spans="1:10" ht="33.75" x14ac:dyDescent="0.2">
      <c r="A165" s="213"/>
      <c r="B165" s="216"/>
      <c r="C165" s="80" t="s">
        <v>197</v>
      </c>
      <c r="D165" s="92">
        <v>50000</v>
      </c>
      <c r="E165" s="83"/>
      <c r="F165" s="146"/>
      <c r="G165" s="147"/>
      <c r="H165" s="147"/>
      <c r="I165" s="153"/>
      <c r="J165" s="202"/>
    </row>
    <row r="166" spans="1:10" x14ac:dyDescent="0.2">
      <c r="A166" s="213"/>
      <c r="B166" s="216"/>
      <c r="C166" s="80" t="s">
        <v>266</v>
      </c>
      <c r="D166" s="92">
        <v>250000</v>
      </c>
      <c r="E166" s="14"/>
      <c r="F166" s="146"/>
      <c r="G166" s="147"/>
      <c r="H166" s="147"/>
      <c r="I166" s="153"/>
      <c r="J166" s="202"/>
    </row>
    <row r="167" spans="1:10" x14ac:dyDescent="0.2">
      <c r="A167" s="213"/>
      <c r="B167" s="216"/>
      <c r="C167" s="81" t="s">
        <v>14</v>
      </c>
      <c r="D167" s="92">
        <f>SUM(D163:D166)</f>
        <v>325000</v>
      </c>
      <c r="E167" s="14"/>
      <c r="F167" s="146"/>
      <c r="G167" s="147"/>
      <c r="H167" s="147"/>
      <c r="I167" s="153"/>
      <c r="J167" s="202"/>
    </row>
    <row r="168" spans="1:10" ht="15" thickBot="1" x14ac:dyDescent="0.25">
      <c r="A168" s="214"/>
      <c r="B168" s="217"/>
      <c r="C168" s="82" t="s">
        <v>189</v>
      </c>
      <c r="D168" s="93">
        <v>234390.1</v>
      </c>
      <c r="E168" s="44"/>
      <c r="F168" s="198">
        <v>30617</v>
      </c>
      <c r="G168" s="199"/>
      <c r="H168" s="199"/>
      <c r="I168" s="200"/>
      <c r="J168" s="203"/>
    </row>
    <row r="169" spans="1:10" x14ac:dyDescent="0.2">
      <c r="A169" s="228">
        <v>27</v>
      </c>
      <c r="B169" s="215" t="s">
        <v>131</v>
      </c>
      <c r="C169" s="79" t="s">
        <v>1</v>
      </c>
      <c r="D169" s="94">
        <v>10000</v>
      </c>
      <c r="E169" s="84"/>
      <c r="F169" s="219"/>
      <c r="G169" s="219"/>
      <c r="H169" s="219"/>
      <c r="I169" s="220"/>
      <c r="J169" s="201" t="s">
        <v>184</v>
      </c>
    </row>
    <row r="170" spans="1:10" x14ac:dyDescent="0.2">
      <c r="A170" s="228"/>
      <c r="B170" s="216"/>
      <c r="C170" s="80" t="s">
        <v>206</v>
      </c>
      <c r="D170" s="92">
        <v>15000</v>
      </c>
      <c r="E170" s="85"/>
      <c r="F170" s="147"/>
      <c r="G170" s="147"/>
      <c r="H170" s="147"/>
      <c r="I170" s="153"/>
      <c r="J170" s="202"/>
    </row>
    <row r="171" spans="1:10" x14ac:dyDescent="0.2">
      <c r="A171" s="228"/>
      <c r="B171" s="216"/>
      <c r="C171" s="80" t="s">
        <v>226</v>
      </c>
      <c r="D171" s="92">
        <v>20000</v>
      </c>
      <c r="E171" s="86"/>
      <c r="F171" s="147"/>
      <c r="G171" s="147"/>
      <c r="H171" s="147"/>
      <c r="I171" s="153"/>
      <c r="J171" s="202"/>
    </row>
    <row r="172" spans="1:10" x14ac:dyDescent="0.2">
      <c r="A172" s="228"/>
      <c r="B172" s="216"/>
      <c r="C172" s="80" t="s">
        <v>171</v>
      </c>
      <c r="D172" s="92">
        <v>15000</v>
      </c>
      <c r="E172" s="86"/>
      <c r="F172" s="147"/>
      <c r="G172" s="147"/>
      <c r="H172" s="147"/>
      <c r="I172" s="153"/>
      <c r="J172" s="202"/>
    </row>
    <row r="173" spans="1:10" ht="33.75" x14ac:dyDescent="0.2">
      <c r="A173" s="228"/>
      <c r="B173" s="216"/>
      <c r="C173" s="80" t="s">
        <v>190</v>
      </c>
      <c r="D173" s="92">
        <v>50000</v>
      </c>
      <c r="E173" s="83"/>
      <c r="F173" s="221">
        <v>0</v>
      </c>
      <c r="G173" s="222"/>
      <c r="H173" s="222"/>
      <c r="I173" s="223"/>
      <c r="J173" s="202"/>
    </row>
    <row r="174" spans="1:10" x14ac:dyDescent="0.2">
      <c r="A174" s="228"/>
      <c r="B174" s="216"/>
      <c r="C174" s="80" t="s">
        <v>227</v>
      </c>
      <c r="D174" s="92">
        <v>70000</v>
      </c>
      <c r="E174" s="83"/>
      <c r="F174" s="146"/>
      <c r="G174" s="147"/>
      <c r="H174" s="147"/>
      <c r="I174" s="153"/>
      <c r="J174" s="202"/>
    </row>
    <row r="175" spans="1:10" x14ac:dyDescent="0.2">
      <c r="A175" s="228"/>
      <c r="B175" s="216"/>
      <c r="C175" s="80" t="s">
        <v>267</v>
      </c>
      <c r="D175" s="92">
        <v>30000</v>
      </c>
      <c r="E175" s="83"/>
      <c r="F175" s="146"/>
      <c r="G175" s="147"/>
      <c r="H175" s="147"/>
      <c r="I175" s="153"/>
      <c r="J175" s="202"/>
    </row>
    <row r="176" spans="1:10" x14ac:dyDescent="0.2">
      <c r="A176" s="228"/>
      <c r="B176" s="216"/>
      <c r="C176" s="80" t="s">
        <v>268</v>
      </c>
      <c r="D176" s="92">
        <v>60000</v>
      </c>
      <c r="E176" s="83"/>
      <c r="F176" s="146"/>
      <c r="G176" s="147"/>
      <c r="H176" s="147"/>
      <c r="I176" s="153"/>
      <c r="J176" s="202"/>
    </row>
    <row r="177" spans="1:10" x14ac:dyDescent="0.2">
      <c r="A177" s="228"/>
      <c r="B177" s="216"/>
      <c r="C177" s="81" t="s">
        <v>14</v>
      </c>
      <c r="D177" s="98">
        <f>SUM(D169:D176)</f>
        <v>270000</v>
      </c>
      <c r="E177" s="83"/>
      <c r="F177" s="146"/>
      <c r="G177" s="147"/>
      <c r="H177" s="147"/>
      <c r="I177" s="153"/>
      <c r="J177" s="202"/>
    </row>
    <row r="178" spans="1:10" ht="15" thickBot="1" x14ac:dyDescent="0.25">
      <c r="A178" s="228"/>
      <c r="B178" s="217"/>
      <c r="C178" s="82" t="s">
        <v>189</v>
      </c>
      <c r="D178" s="93">
        <v>450535.53</v>
      </c>
      <c r="E178" s="44"/>
      <c r="F178" s="198">
        <v>53591</v>
      </c>
      <c r="G178" s="199"/>
      <c r="H178" s="199"/>
      <c r="I178" s="200"/>
      <c r="J178" s="203"/>
    </row>
    <row r="179" spans="1:10" x14ac:dyDescent="0.2">
      <c r="A179" s="212">
        <v>28</v>
      </c>
      <c r="B179" s="215" t="s">
        <v>132</v>
      </c>
      <c r="C179" s="79" t="s">
        <v>158</v>
      </c>
      <c r="D179" s="94">
        <v>12000</v>
      </c>
      <c r="E179" s="43"/>
      <c r="F179" s="218"/>
      <c r="G179" s="219"/>
      <c r="H179" s="219"/>
      <c r="I179" s="220"/>
      <c r="J179" s="201" t="s">
        <v>184</v>
      </c>
    </row>
    <row r="180" spans="1:10" x14ac:dyDescent="0.2">
      <c r="A180" s="213"/>
      <c r="B180" s="216"/>
      <c r="C180" s="80" t="s">
        <v>2</v>
      </c>
      <c r="D180" s="92">
        <v>12000</v>
      </c>
      <c r="E180" s="14"/>
      <c r="F180" s="221">
        <v>0</v>
      </c>
      <c r="G180" s="222"/>
      <c r="H180" s="222"/>
      <c r="I180" s="223"/>
      <c r="J180" s="202"/>
    </row>
    <row r="181" spans="1:10" ht="22.5" x14ac:dyDescent="0.2">
      <c r="A181" s="213"/>
      <c r="B181" s="216"/>
      <c r="C181" s="80" t="s">
        <v>228</v>
      </c>
      <c r="D181" s="92">
        <v>8000</v>
      </c>
      <c r="E181" s="14"/>
      <c r="F181" s="146"/>
      <c r="G181" s="147"/>
      <c r="H181" s="147"/>
      <c r="I181" s="153"/>
      <c r="J181" s="202"/>
    </row>
    <row r="182" spans="1:10" ht="33.75" x14ac:dyDescent="0.2">
      <c r="A182" s="213"/>
      <c r="B182" s="216"/>
      <c r="C182" s="80" t="s">
        <v>193</v>
      </c>
      <c r="D182" s="92">
        <v>30000</v>
      </c>
      <c r="E182" s="83"/>
      <c r="F182" s="221">
        <v>0</v>
      </c>
      <c r="G182" s="222"/>
      <c r="H182" s="222"/>
      <c r="I182" s="223"/>
      <c r="J182" s="202"/>
    </row>
    <row r="183" spans="1:10" x14ac:dyDescent="0.2">
      <c r="A183" s="213"/>
      <c r="B183" s="216"/>
      <c r="C183" s="80" t="s">
        <v>182</v>
      </c>
      <c r="D183" s="92">
        <v>25000</v>
      </c>
      <c r="E183" s="83"/>
      <c r="F183" s="146"/>
      <c r="G183" s="147"/>
      <c r="H183" s="147"/>
      <c r="I183" s="153"/>
      <c r="J183" s="202"/>
    </row>
    <row r="184" spans="1:10" ht="14.25" x14ac:dyDescent="0.2">
      <c r="A184" s="213"/>
      <c r="B184" s="216"/>
      <c r="C184" s="81" t="s">
        <v>14</v>
      </c>
      <c r="D184" s="98">
        <f>D179+D180+D182+D181+D183</f>
        <v>87000</v>
      </c>
      <c r="E184" s="83"/>
      <c r="F184" s="162"/>
      <c r="G184" s="163"/>
      <c r="H184" s="163"/>
      <c r="I184" s="164"/>
      <c r="J184" s="202"/>
    </row>
    <row r="185" spans="1:10" ht="15" thickBot="1" x14ac:dyDescent="0.25">
      <c r="A185" s="214"/>
      <c r="B185" s="217"/>
      <c r="C185" s="82" t="s">
        <v>189</v>
      </c>
      <c r="D185" s="93">
        <v>199635.83</v>
      </c>
      <c r="E185" s="44"/>
      <c r="F185" s="198">
        <v>10309</v>
      </c>
      <c r="G185" s="199"/>
      <c r="H185" s="199"/>
      <c r="I185" s="200"/>
      <c r="J185" s="203"/>
    </row>
    <row r="186" spans="1:10" ht="22.5" x14ac:dyDescent="0.2">
      <c r="A186" s="212">
        <f>A179+1</f>
        <v>29</v>
      </c>
      <c r="B186" s="215" t="s">
        <v>133</v>
      </c>
      <c r="C186" s="79" t="s">
        <v>229</v>
      </c>
      <c r="D186" s="94">
        <v>8000</v>
      </c>
      <c r="E186" s="43"/>
      <c r="F186" s="218">
        <v>0</v>
      </c>
      <c r="G186" s="219"/>
      <c r="H186" s="219"/>
      <c r="I186" s="220"/>
      <c r="J186" s="201" t="s">
        <v>184</v>
      </c>
    </row>
    <row r="187" spans="1:10" x14ac:dyDescent="0.2">
      <c r="A187" s="213"/>
      <c r="B187" s="216"/>
      <c r="C187" s="80" t="s">
        <v>2</v>
      </c>
      <c r="D187" s="92">
        <v>10000</v>
      </c>
      <c r="E187" s="14"/>
      <c r="F187" s="146"/>
      <c r="G187" s="147"/>
      <c r="H187" s="147"/>
      <c r="I187" s="153"/>
      <c r="J187" s="202"/>
    </row>
    <row r="188" spans="1:10" x14ac:dyDescent="0.2">
      <c r="A188" s="213"/>
      <c r="B188" s="216"/>
      <c r="C188" s="80" t="s">
        <v>230</v>
      </c>
      <c r="D188" s="92">
        <v>25000</v>
      </c>
      <c r="E188" s="14"/>
      <c r="F188" s="146"/>
      <c r="G188" s="147"/>
      <c r="H188" s="147"/>
      <c r="I188" s="153"/>
      <c r="J188" s="202"/>
    </row>
    <row r="189" spans="1:10" ht="33.75" x14ac:dyDescent="0.2">
      <c r="A189" s="213"/>
      <c r="B189" s="216"/>
      <c r="C189" s="80" t="s">
        <v>193</v>
      </c>
      <c r="D189" s="92">
        <v>25000</v>
      </c>
      <c r="E189" s="83"/>
      <c r="F189" s="221">
        <v>0</v>
      </c>
      <c r="G189" s="222"/>
      <c r="H189" s="222"/>
      <c r="I189" s="223"/>
      <c r="J189" s="202"/>
    </row>
    <row r="190" spans="1:10" x14ac:dyDescent="0.2">
      <c r="A190" s="213"/>
      <c r="B190" s="216"/>
      <c r="C190" s="80" t="s">
        <v>182</v>
      </c>
      <c r="D190" s="92">
        <v>40000</v>
      </c>
      <c r="E190" s="83"/>
      <c r="F190" s="146"/>
      <c r="G190" s="147"/>
      <c r="H190" s="147"/>
      <c r="I190" s="153"/>
      <c r="J190" s="202"/>
    </row>
    <row r="191" spans="1:10" x14ac:dyDescent="0.2">
      <c r="A191" s="213"/>
      <c r="B191" s="216"/>
      <c r="C191" s="81" t="s">
        <v>14</v>
      </c>
      <c r="D191" s="98">
        <f>SUM(D186:D190)</f>
        <v>108000</v>
      </c>
      <c r="E191" s="83"/>
      <c r="F191" s="146"/>
      <c r="G191" s="147"/>
      <c r="H191" s="147"/>
      <c r="I191" s="153"/>
      <c r="J191" s="202"/>
    </row>
    <row r="192" spans="1:10" ht="15.75" thickBot="1" x14ac:dyDescent="0.25">
      <c r="A192" s="214"/>
      <c r="B192" s="217"/>
      <c r="C192" s="82" t="s">
        <v>189</v>
      </c>
      <c r="D192" s="93">
        <v>100739.93</v>
      </c>
      <c r="E192" s="44"/>
      <c r="F192" s="237">
        <v>-568</v>
      </c>
      <c r="G192" s="238"/>
      <c r="H192" s="238"/>
      <c r="I192" s="239"/>
      <c r="J192" s="203"/>
    </row>
    <row r="193" spans="1:10" x14ac:dyDescent="0.2">
      <c r="A193" s="212">
        <f>A186+1</f>
        <v>30</v>
      </c>
      <c r="B193" s="215" t="s">
        <v>134</v>
      </c>
      <c r="C193" s="79" t="s">
        <v>232</v>
      </c>
      <c r="D193" s="94">
        <v>12000</v>
      </c>
      <c r="E193" s="43"/>
      <c r="F193" s="218">
        <v>0</v>
      </c>
      <c r="G193" s="219"/>
      <c r="H193" s="219"/>
      <c r="I193" s="220"/>
      <c r="J193" s="201" t="s">
        <v>184</v>
      </c>
    </row>
    <row r="194" spans="1:10" x14ac:dyDescent="0.2">
      <c r="A194" s="213"/>
      <c r="B194" s="216"/>
      <c r="C194" s="80" t="s">
        <v>2</v>
      </c>
      <c r="D194" s="92">
        <v>12000</v>
      </c>
      <c r="E194" s="14"/>
      <c r="F194" s="146"/>
      <c r="G194" s="147"/>
      <c r="H194" s="147"/>
      <c r="I194" s="153"/>
      <c r="J194" s="202"/>
    </row>
    <row r="195" spans="1:10" x14ac:dyDescent="0.2">
      <c r="A195" s="213"/>
      <c r="B195" s="216"/>
      <c r="C195" s="80" t="s">
        <v>231</v>
      </c>
      <c r="D195" s="92">
        <v>200000</v>
      </c>
      <c r="E195" s="14"/>
      <c r="F195" s="146"/>
      <c r="G195" s="147"/>
      <c r="H195" s="147"/>
      <c r="I195" s="153"/>
      <c r="J195" s="202"/>
    </row>
    <row r="196" spans="1:10" ht="22.5" x14ac:dyDescent="0.2">
      <c r="A196" s="213"/>
      <c r="B196" s="216"/>
      <c r="C196" s="80" t="s">
        <v>233</v>
      </c>
      <c r="D196" s="92">
        <v>8000</v>
      </c>
      <c r="E196" s="14"/>
      <c r="F196" s="146"/>
      <c r="G196" s="147"/>
      <c r="H196" s="147"/>
      <c r="I196" s="153"/>
      <c r="J196" s="202"/>
    </row>
    <row r="197" spans="1:10" x14ac:dyDescent="0.2">
      <c r="A197" s="213"/>
      <c r="B197" s="216"/>
      <c r="C197" s="80" t="s">
        <v>182</v>
      </c>
      <c r="D197" s="92">
        <v>45000</v>
      </c>
      <c r="E197" s="14"/>
      <c r="F197" s="146"/>
      <c r="G197" s="147"/>
      <c r="H197" s="147"/>
      <c r="I197" s="153"/>
      <c r="J197" s="202"/>
    </row>
    <row r="198" spans="1:10" ht="33.75" x14ac:dyDescent="0.2">
      <c r="A198" s="213"/>
      <c r="B198" s="216"/>
      <c r="C198" s="80" t="s">
        <v>195</v>
      </c>
      <c r="D198" s="92">
        <v>50000</v>
      </c>
      <c r="E198" s="83"/>
      <c r="F198" s="221">
        <v>0</v>
      </c>
      <c r="G198" s="222"/>
      <c r="H198" s="222"/>
      <c r="I198" s="223"/>
      <c r="J198" s="202"/>
    </row>
    <row r="199" spans="1:10" ht="14.25" x14ac:dyDescent="0.2">
      <c r="A199" s="213"/>
      <c r="B199" s="216"/>
      <c r="C199" s="81" t="s">
        <v>14</v>
      </c>
      <c r="D199" s="98">
        <f>SUM(D193:D198)</f>
        <v>327000</v>
      </c>
      <c r="E199" s="83"/>
      <c r="F199" s="162"/>
      <c r="G199" s="163"/>
      <c r="H199" s="163"/>
      <c r="I199" s="164"/>
      <c r="J199" s="202"/>
    </row>
    <row r="200" spans="1:10" ht="15" thickBot="1" x14ac:dyDescent="0.25">
      <c r="A200" s="214"/>
      <c r="B200" s="217"/>
      <c r="C200" s="82" t="s">
        <v>189</v>
      </c>
      <c r="D200" s="93">
        <v>306704.65999999997</v>
      </c>
      <c r="E200" s="44"/>
      <c r="F200" s="198">
        <v>24363</v>
      </c>
      <c r="G200" s="199"/>
      <c r="H200" s="199"/>
      <c r="I200" s="200"/>
      <c r="J200" s="203"/>
    </row>
    <row r="201" spans="1:10" x14ac:dyDescent="0.2">
      <c r="A201" s="212">
        <f>A193+1</f>
        <v>31</v>
      </c>
      <c r="B201" s="215" t="s">
        <v>135</v>
      </c>
      <c r="C201" s="79" t="s">
        <v>209</v>
      </c>
      <c r="D201" s="94">
        <v>12000</v>
      </c>
      <c r="E201" s="43"/>
      <c r="F201" s="218">
        <v>0</v>
      </c>
      <c r="G201" s="219"/>
      <c r="H201" s="219"/>
      <c r="I201" s="220"/>
      <c r="J201" s="201" t="s">
        <v>184</v>
      </c>
    </row>
    <row r="202" spans="1:10" x14ac:dyDescent="0.2">
      <c r="A202" s="213"/>
      <c r="B202" s="216"/>
      <c r="C202" s="80" t="s">
        <v>2</v>
      </c>
      <c r="D202" s="92">
        <v>10000</v>
      </c>
      <c r="E202" s="14"/>
      <c r="F202" s="146"/>
      <c r="G202" s="147"/>
      <c r="H202" s="147"/>
      <c r="I202" s="153"/>
      <c r="J202" s="202"/>
    </row>
    <row r="203" spans="1:10" x14ac:dyDescent="0.2">
      <c r="A203" s="213"/>
      <c r="B203" s="216"/>
      <c r="C203" s="80" t="s">
        <v>159</v>
      </c>
      <c r="D203" s="92">
        <v>10000</v>
      </c>
      <c r="E203" s="14"/>
      <c r="F203" s="146"/>
      <c r="G203" s="147"/>
      <c r="H203" s="147"/>
      <c r="I203" s="153"/>
      <c r="J203" s="202"/>
    </row>
    <row r="204" spans="1:10" ht="33.75" x14ac:dyDescent="0.2">
      <c r="A204" s="213"/>
      <c r="B204" s="216"/>
      <c r="C204" s="80" t="s">
        <v>193</v>
      </c>
      <c r="D204" s="92">
        <v>50000</v>
      </c>
      <c r="E204" s="83"/>
      <c r="F204" s="221">
        <v>0</v>
      </c>
      <c r="G204" s="222"/>
      <c r="H204" s="222"/>
      <c r="I204" s="223"/>
      <c r="J204" s="202"/>
    </row>
    <row r="205" spans="1:10" x14ac:dyDescent="0.2">
      <c r="A205" s="213"/>
      <c r="B205" s="216"/>
      <c r="C205" s="80" t="s">
        <v>269</v>
      </c>
      <c r="D205" s="92">
        <v>45000</v>
      </c>
      <c r="E205" s="83"/>
      <c r="F205" s="146"/>
      <c r="G205" s="147"/>
      <c r="H205" s="147"/>
      <c r="I205" s="153"/>
      <c r="J205" s="202"/>
    </row>
    <row r="206" spans="1:10" x14ac:dyDescent="0.2">
      <c r="A206" s="213"/>
      <c r="B206" s="216"/>
      <c r="C206" s="80" t="s">
        <v>270</v>
      </c>
      <c r="D206" s="92">
        <v>18000</v>
      </c>
      <c r="E206" s="83"/>
      <c r="F206" s="146"/>
      <c r="G206" s="147"/>
      <c r="H206" s="147"/>
      <c r="I206" s="153"/>
      <c r="J206" s="202"/>
    </row>
    <row r="207" spans="1:10" x14ac:dyDescent="0.2">
      <c r="A207" s="213"/>
      <c r="B207" s="216"/>
      <c r="C207" s="81" t="s">
        <v>14</v>
      </c>
      <c r="D207" s="98">
        <f>SUM(D201:D206)</f>
        <v>145000</v>
      </c>
      <c r="E207" s="83"/>
      <c r="F207" s="146"/>
      <c r="G207" s="147"/>
      <c r="H207" s="147"/>
      <c r="I207" s="153"/>
      <c r="J207" s="202"/>
    </row>
    <row r="208" spans="1:10" ht="15" thickBot="1" x14ac:dyDescent="0.25">
      <c r="A208" s="214"/>
      <c r="B208" s="217"/>
      <c r="C208" s="82" t="s">
        <v>189</v>
      </c>
      <c r="D208" s="93">
        <v>143205.03</v>
      </c>
      <c r="E208" s="44"/>
      <c r="F208" s="198">
        <v>40762</v>
      </c>
      <c r="G208" s="199"/>
      <c r="H208" s="199"/>
      <c r="I208" s="200"/>
      <c r="J208" s="203"/>
    </row>
    <row r="209" spans="1:10" x14ac:dyDescent="0.2">
      <c r="A209" s="212">
        <f>A201+1</f>
        <v>32</v>
      </c>
      <c r="B209" s="215" t="s">
        <v>136</v>
      </c>
      <c r="C209" s="79" t="s">
        <v>209</v>
      </c>
      <c r="D209" s="94">
        <v>15000</v>
      </c>
      <c r="E209" s="43"/>
      <c r="F209" s="218"/>
      <c r="G209" s="219"/>
      <c r="H209" s="219"/>
      <c r="I209" s="220"/>
      <c r="J209" s="201" t="s">
        <v>184</v>
      </c>
    </row>
    <row r="210" spans="1:10" x14ac:dyDescent="0.2">
      <c r="A210" s="213"/>
      <c r="B210" s="216"/>
      <c r="C210" s="80" t="s">
        <v>2</v>
      </c>
      <c r="D210" s="92">
        <v>10000</v>
      </c>
      <c r="E210" s="14"/>
      <c r="F210" s="221">
        <v>0</v>
      </c>
      <c r="G210" s="222"/>
      <c r="H210" s="222"/>
      <c r="I210" s="223"/>
      <c r="J210" s="202"/>
    </row>
    <row r="211" spans="1:10" ht="33.75" x14ac:dyDescent="0.2">
      <c r="A211" s="213"/>
      <c r="B211" s="216"/>
      <c r="C211" s="80" t="s">
        <v>197</v>
      </c>
      <c r="D211" s="92">
        <v>50000</v>
      </c>
      <c r="E211" s="83"/>
      <c r="F211" s="146"/>
      <c r="G211" s="147"/>
      <c r="H211" s="147"/>
      <c r="I211" s="153"/>
      <c r="J211" s="202"/>
    </row>
    <row r="212" spans="1:10" x14ac:dyDescent="0.2">
      <c r="A212" s="213"/>
      <c r="B212" s="216"/>
      <c r="C212" s="80" t="s">
        <v>271</v>
      </c>
      <c r="D212" s="92">
        <v>45000</v>
      </c>
      <c r="E212" s="83"/>
      <c r="F212" s="146"/>
      <c r="G212" s="147"/>
      <c r="H212" s="147"/>
      <c r="I212" s="153"/>
      <c r="J212" s="202"/>
    </row>
    <row r="213" spans="1:10" x14ac:dyDescent="0.2">
      <c r="A213" s="213"/>
      <c r="B213" s="216"/>
      <c r="C213" s="81" t="s">
        <v>14</v>
      </c>
      <c r="D213" s="98">
        <f>SUM(D209:D211)</f>
        <v>75000</v>
      </c>
      <c r="E213" s="83"/>
      <c r="F213" s="146"/>
      <c r="G213" s="147"/>
      <c r="H213" s="147"/>
      <c r="I213" s="153"/>
      <c r="J213" s="202"/>
    </row>
    <row r="214" spans="1:10" ht="15" thickBot="1" x14ac:dyDescent="0.25">
      <c r="A214" s="214"/>
      <c r="B214" s="217"/>
      <c r="C214" s="82" t="s">
        <v>189</v>
      </c>
      <c r="D214" s="93">
        <v>254195.03</v>
      </c>
      <c r="E214" s="44"/>
      <c r="F214" s="198">
        <v>46241</v>
      </c>
      <c r="G214" s="199"/>
      <c r="H214" s="199"/>
      <c r="I214" s="200"/>
      <c r="J214" s="203"/>
    </row>
    <row r="215" spans="1:10" x14ac:dyDescent="0.2">
      <c r="A215" s="212">
        <f>A209+1</f>
        <v>33</v>
      </c>
      <c r="B215" s="215" t="s">
        <v>137</v>
      </c>
      <c r="C215" s="79" t="s">
        <v>1</v>
      </c>
      <c r="D215" s="94">
        <v>10000</v>
      </c>
      <c r="E215" s="43"/>
      <c r="F215" s="218">
        <v>0</v>
      </c>
      <c r="G215" s="219"/>
      <c r="H215" s="219"/>
      <c r="I215" s="219"/>
      <c r="J215" s="201" t="s">
        <v>184</v>
      </c>
    </row>
    <row r="216" spans="1:10" x14ac:dyDescent="0.2">
      <c r="A216" s="213"/>
      <c r="B216" s="216"/>
      <c r="C216" s="80" t="s">
        <v>160</v>
      </c>
      <c r="D216" s="92">
        <v>12000</v>
      </c>
      <c r="E216" s="14"/>
      <c r="F216" s="221">
        <v>0</v>
      </c>
      <c r="G216" s="222"/>
      <c r="H216" s="222"/>
      <c r="I216" s="222"/>
      <c r="J216" s="202"/>
    </row>
    <row r="217" spans="1:10" x14ac:dyDescent="0.2">
      <c r="A217" s="213"/>
      <c r="B217" s="216"/>
      <c r="C217" s="80" t="s">
        <v>206</v>
      </c>
      <c r="D217" s="92">
        <v>10000</v>
      </c>
      <c r="E217" s="14"/>
      <c r="F217" s="146"/>
      <c r="G217" s="147"/>
      <c r="H217" s="147"/>
      <c r="I217" s="147"/>
      <c r="J217" s="202"/>
    </row>
    <row r="218" spans="1:10" x14ac:dyDescent="0.2">
      <c r="A218" s="213"/>
      <c r="B218" s="216"/>
      <c r="C218" s="80" t="s">
        <v>234</v>
      </c>
      <c r="D218" s="92">
        <v>200000</v>
      </c>
      <c r="E218" s="14"/>
      <c r="F218" s="146"/>
      <c r="G218" s="147"/>
      <c r="H218" s="147"/>
      <c r="I218" s="147"/>
      <c r="J218" s="202"/>
    </row>
    <row r="219" spans="1:10" ht="33.75" x14ac:dyDescent="0.2">
      <c r="A219" s="213"/>
      <c r="B219" s="216"/>
      <c r="C219" s="80" t="s">
        <v>190</v>
      </c>
      <c r="D219" s="92">
        <v>50000</v>
      </c>
      <c r="E219" s="83"/>
      <c r="F219" s="221">
        <v>0</v>
      </c>
      <c r="G219" s="222"/>
      <c r="H219" s="222"/>
      <c r="I219" s="222"/>
      <c r="J219" s="202"/>
    </row>
    <row r="220" spans="1:10" x14ac:dyDescent="0.2">
      <c r="A220" s="213"/>
      <c r="B220" s="216"/>
      <c r="C220" s="81" t="s">
        <v>14</v>
      </c>
      <c r="D220" s="98">
        <f>SUM(D215:D219)</f>
        <v>282000</v>
      </c>
      <c r="E220" s="83"/>
      <c r="F220" s="146"/>
      <c r="G220" s="147"/>
      <c r="H220" s="147"/>
      <c r="I220" s="147"/>
      <c r="J220" s="202"/>
    </row>
    <row r="221" spans="1:10" ht="15.75" thickBot="1" x14ac:dyDescent="0.25">
      <c r="A221" s="213"/>
      <c r="B221" s="216"/>
      <c r="C221" s="82" t="s">
        <v>189</v>
      </c>
      <c r="D221" s="98">
        <v>379865.48</v>
      </c>
      <c r="E221" s="15"/>
      <c r="F221" s="245">
        <v>-12422</v>
      </c>
      <c r="G221" s="246"/>
      <c r="H221" s="246"/>
      <c r="I221" s="246"/>
      <c r="J221" s="203"/>
    </row>
    <row r="222" spans="1:10" x14ac:dyDescent="0.2">
      <c r="A222" s="212">
        <f>A215+1</f>
        <v>34</v>
      </c>
      <c r="B222" s="215" t="s">
        <v>138</v>
      </c>
      <c r="C222" s="79" t="s">
        <v>272</v>
      </c>
      <c r="D222" s="94">
        <v>400000</v>
      </c>
      <c r="E222" s="43"/>
      <c r="F222" s="218"/>
      <c r="G222" s="219"/>
      <c r="H222" s="219"/>
      <c r="I222" s="219"/>
      <c r="J222" s="201" t="s">
        <v>184</v>
      </c>
    </row>
    <row r="223" spans="1:10" x14ac:dyDescent="0.2">
      <c r="A223" s="213"/>
      <c r="B223" s="216"/>
      <c r="C223" s="80" t="s">
        <v>181</v>
      </c>
      <c r="D223" s="92">
        <v>35000</v>
      </c>
      <c r="E223" s="14"/>
      <c r="F223" s="221">
        <v>0</v>
      </c>
      <c r="G223" s="222"/>
      <c r="H223" s="222"/>
      <c r="I223" s="222"/>
      <c r="J223" s="202"/>
    </row>
    <row r="224" spans="1:10" x14ac:dyDescent="0.2">
      <c r="A224" s="213"/>
      <c r="B224" s="216"/>
      <c r="C224" s="80" t="s">
        <v>206</v>
      </c>
      <c r="D224" s="92">
        <v>50000</v>
      </c>
      <c r="E224" s="14"/>
      <c r="F224" s="146"/>
      <c r="G224" s="147"/>
      <c r="H224" s="147"/>
      <c r="I224" s="147"/>
      <c r="J224" s="202"/>
    </row>
    <row r="225" spans="1:10" ht="33.75" x14ac:dyDescent="0.2">
      <c r="A225" s="213"/>
      <c r="B225" s="216"/>
      <c r="C225" s="80" t="s">
        <v>193</v>
      </c>
      <c r="D225" s="92">
        <v>60000</v>
      </c>
      <c r="E225" s="83"/>
      <c r="F225" s="221">
        <v>0</v>
      </c>
      <c r="G225" s="222"/>
      <c r="H225" s="222"/>
      <c r="I225" s="222"/>
      <c r="J225" s="202"/>
    </row>
    <row r="226" spans="1:10" x14ac:dyDescent="0.2">
      <c r="A226" s="213"/>
      <c r="B226" s="216"/>
      <c r="C226" s="81" t="s">
        <v>14</v>
      </c>
      <c r="D226" s="98">
        <f>SUM(D222:D225)</f>
        <v>545000</v>
      </c>
      <c r="E226" s="83"/>
      <c r="F226" s="146"/>
      <c r="G226" s="147"/>
      <c r="H226" s="147"/>
      <c r="I226" s="147"/>
      <c r="J226" s="202"/>
    </row>
    <row r="227" spans="1:10" ht="15" thickBot="1" x14ac:dyDescent="0.25">
      <c r="A227" s="214"/>
      <c r="B227" s="217"/>
      <c r="C227" s="82" t="s">
        <v>189</v>
      </c>
      <c r="D227" s="93">
        <v>824319.07</v>
      </c>
      <c r="E227" s="44"/>
      <c r="F227" s="198">
        <v>166065</v>
      </c>
      <c r="G227" s="199"/>
      <c r="H227" s="199"/>
      <c r="I227" s="199"/>
      <c r="J227" s="203"/>
    </row>
    <row r="228" spans="1:10" x14ac:dyDescent="0.2">
      <c r="A228" s="212">
        <f>A222+1</f>
        <v>35</v>
      </c>
      <c r="B228" s="215" t="s">
        <v>139</v>
      </c>
      <c r="C228" s="79" t="s">
        <v>1</v>
      </c>
      <c r="D228" s="90">
        <v>10000</v>
      </c>
      <c r="E228" s="43"/>
      <c r="F228" s="218">
        <v>0</v>
      </c>
      <c r="G228" s="219"/>
      <c r="H228" s="219"/>
      <c r="I228" s="219"/>
      <c r="J228" s="201" t="s">
        <v>184</v>
      </c>
    </row>
    <row r="229" spans="1:10" x14ac:dyDescent="0.2">
      <c r="A229" s="213"/>
      <c r="B229" s="216"/>
      <c r="C229" s="80" t="s">
        <v>235</v>
      </c>
      <c r="D229" s="92">
        <v>80000</v>
      </c>
      <c r="E229" s="14"/>
      <c r="F229" s="146"/>
      <c r="G229" s="147"/>
      <c r="H229" s="147"/>
      <c r="I229" s="147"/>
      <c r="J229" s="202"/>
    </row>
    <row r="230" spans="1:10" x14ac:dyDescent="0.2">
      <c r="A230" s="213"/>
      <c r="B230" s="216"/>
      <c r="C230" s="80" t="s">
        <v>236</v>
      </c>
      <c r="D230" s="92">
        <v>40000</v>
      </c>
      <c r="E230" s="14"/>
      <c r="F230" s="146"/>
      <c r="G230" s="147"/>
      <c r="H230" s="147"/>
      <c r="I230" s="147"/>
      <c r="J230" s="202"/>
    </row>
    <row r="231" spans="1:10" x14ac:dyDescent="0.2">
      <c r="A231" s="213"/>
      <c r="B231" s="216"/>
      <c r="C231" s="80" t="s">
        <v>237</v>
      </c>
      <c r="D231" s="92">
        <v>120000</v>
      </c>
      <c r="E231" s="14"/>
      <c r="F231" s="146"/>
      <c r="G231" s="147"/>
      <c r="H231" s="147"/>
      <c r="I231" s="147"/>
      <c r="J231" s="202"/>
    </row>
    <row r="232" spans="1:10" ht="33.75" x14ac:dyDescent="0.2">
      <c r="A232" s="213"/>
      <c r="B232" s="216"/>
      <c r="C232" s="80" t="s">
        <v>190</v>
      </c>
      <c r="D232" s="92">
        <v>60000</v>
      </c>
      <c r="E232" s="83"/>
      <c r="F232" s="221">
        <v>0</v>
      </c>
      <c r="G232" s="222"/>
      <c r="H232" s="222"/>
      <c r="I232" s="222"/>
      <c r="J232" s="202"/>
    </row>
    <row r="233" spans="1:10" x14ac:dyDescent="0.2">
      <c r="A233" s="213"/>
      <c r="B233" s="216"/>
      <c r="C233" s="81" t="s">
        <v>14</v>
      </c>
      <c r="D233" s="98">
        <f>D228+D229+D230+D232</f>
        <v>190000</v>
      </c>
      <c r="E233" s="83"/>
      <c r="F233" s="146"/>
      <c r="G233" s="147"/>
      <c r="H233" s="147"/>
      <c r="I233" s="147"/>
      <c r="J233" s="202"/>
    </row>
    <row r="234" spans="1:10" ht="15" thickBot="1" x14ac:dyDescent="0.25">
      <c r="A234" s="214"/>
      <c r="B234" s="217"/>
      <c r="C234" s="82" t="s">
        <v>189</v>
      </c>
      <c r="D234" s="114">
        <v>-42352.13</v>
      </c>
      <c r="E234" s="44"/>
      <c r="F234" s="198">
        <v>57075</v>
      </c>
      <c r="G234" s="199"/>
      <c r="H234" s="199"/>
      <c r="I234" s="199"/>
      <c r="J234" s="203"/>
    </row>
    <row r="235" spans="1:10" ht="22.5" x14ac:dyDescent="0.2">
      <c r="A235" s="212">
        <f>A228+1</f>
        <v>36</v>
      </c>
      <c r="B235" s="215" t="s">
        <v>140</v>
      </c>
      <c r="C235" s="79" t="s">
        <v>238</v>
      </c>
      <c r="D235" s="94">
        <v>16500</v>
      </c>
      <c r="E235" s="43"/>
      <c r="F235" s="218">
        <v>0</v>
      </c>
      <c r="G235" s="219"/>
      <c r="H235" s="219"/>
      <c r="I235" s="219"/>
      <c r="J235" s="204" t="s">
        <v>184</v>
      </c>
    </row>
    <row r="236" spans="1:10" x14ac:dyDescent="0.2">
      <c r="A236" s="213"/>
      <c r="B236" s="216"/>
      <c r="C236" s="80" t="s">
        <v>2</v>
      </c>
      <c r="D236" s="92">
        <v>10000</v>
      </c>
      <c r="E236" s="14"/>
      <c r="F236" s="146"/>
      <c r="G236" s="147"/>
      <c r="H236" s="147"/>
      <c r="I236" s="147"/>
      <c r="J236" s="205"/>
    </row>
    <row r="237" spans="1:10" x14ac:dyDescent="0.2">
      <c r="A237" s="213"/>
      <c r="B237" s="216"/>
      <c r="C237" s="80" t="s">
        <v>239</v>
      </c>
      <c r="D237" s="92">
        <v>15000</v>
      </c>
      <c r="E237" s="14"/>
      <c r="F237" s="146"/>
      <c r="G237" s="147"/>
      <c r="H237" s="147"/>
      <c r="I237" s="147"/>
      <c r="J237" s="205"/>
    </row>
    <row r="238" spans="1:10" ht="33.75" x14ac:dyDescent="0.2">
      <c r="A238" s="213"/>
      <c r="B238" s="216"/>
      <c r="C238" s="80" t="s">
        <v>193</v>
      </c>
      <c r="D238" s="92">
        <v>60000</v>
      </c>
      <c r="E238" s="83"/>
      <c r="F238" s="221">
        <v>0</v>
      </c>
      <c r="G238" s="222"/>
      <c r="H238" s="222"/>
      <c r="I238" s="222"/>
      <c r="J238" s="205"/>
    </row>
    <row r="239" spans="1:10" x14ac:dyDescent="0.2">
      <c r="A239" s="213"/>
      <c r="B239" s="216"/>
      <c r="C239" s="81" t="s">
        <v>14</v>
      </c>
      <c r="D239" s="98">
        <f>SUM(D235:D238)</f>
        <v>101500</v>
      </c>
      <c r="E239" s="83"/>
      <c r="F239" s="146"/>
      <c r="G239" s="147"/>
      <c r="H239" s="147"/>
      <c r="I239" s="147"/>
      <c r="J239" s="205"/>
    </row>
    <row r="240" spans="1:10" ht="15" thickBot="1" x14ac:dyDescent="0.25">
      <c r="A240" s="214"/>
      <c r="B240" s="217"/>
      <c r="C240" s="82" t="s">
        <v>189</v>
      </c>
      <c r="D240" s="93">
        <v>243394.76</v>
      </c>
      <c r="E240" s="44"/>
      <c r="F240" s="198">
        <v>61662</v>
      </c>
      <c r="G240" s="199"/>
      <c r="H240" s="199"/>
      <c r="I240" s="199"/>
      <c r="J240" s="206"/>
    </row>
    <row r="241" spans="1:10" x14ac:dyDescent="0.2">
      <c r="A241" s="212">
        <f>A235+1</f>
        <v>37</v>
      </c>
      <c r="B241" s="215" t="s">
        <v>117</v>
      </c>
      <c r="C241" s="79" t="s">
        <v>240</v>
      </c>
      <c r="D241" s="94">
        <v>40000</v>
      </c>
      <c r="E241" s="43"/>
      <c r="F241" s="218">
        <v>0</v>
      </c>
      <c r="G241" s="219"/>
      <c r="H241" s="219"/>
      <c r="I241" s="219"/>
      <c r="J241" s="201" t="s">
        <v>184</v>
      </c>
    </row>
    <row r="242" spans="1:10" x14ac:dyDescent="0.2">
      <c r="A242" s="213"/>
      <c r="B242" s="216"/>
      <c r="C242" s="80" t="s">
        <v>241</v>
      </c>
      <c r="D242" s="92">
        <v>24000</v>
      </c>
      <c r="E242" s="14"/>
      <c r="F242" s="147"/>
      <c r="G242" s="147"/>
      <c r="H242" s="147"/>
      <c r="I242" s="147"/>
      <c r="J242" s="202"/>
    </row>
    <row r="243" spans="1:10" x14ac:dyDescent="0.2">
      <c r="A243" s="213"/>
      <c r="B243" s="216"/>
      <c r="C243" s="80" t="s">
        <v>3</v>
      </c>
      <c r="D243" s="100">
        <v>5000</v>
      </c>
      <c r="E243" s="14"/>
      <c r="F243" s="222">
        <v>0</v>
      </c>
      <c r="G243" s="222"/>
      <c r="H243" s="222"/>
      <c r="I243" s="222"/>
      <c r="J243" s="202"/>
    </row>
    <row r="244" spans="1:10" x14ac:dyDescent="0.2">
      <c r="A244" s="213"/>
      <c r="B244" s="216"/>
      <c r="C244" s="80" t="s">
        <v>242</v>
      </c>
      <c r="D244" s="100">
        <v>35000</v>
      </c>
      <c r="E244" s="14"/>
      <c r="F244" s="221">
        <v>0</v>
      </c>
      <c r="G244" s="222"/>
      <c r="H244" s="222"/>
      <c r="I244" s="222"/>
      <c r="J244" s="202"/>
    </row>
    <row r="245" spans="1:10" x14ac:dyDescent="0.2">
      <c r="A245" s="213"/>
      <c r="B245" s="216"/>
      <c r="C245" s="80" t="s">
        <v>171</v>
      </c>
      <c r="D245" s="92">
        <v>15000</v>
      </c>
      <c r="E245" s="14"/>
      <c r="F245" s="146"/>
      <c r="G245" s="147"/>
      <c r="H245" s="147"/>
      <c r="I245" s="147"/>
      <c r="J245" s="202"/>
    </row>
    <row r="246" spans="1:10" x14ac:dyDescent="0.2">
      <c r="A246" s="213"/>
      <c r="B246" s="216"/>
      <c r="C246" s="80" t="s">
        <v>243</v>
      </c>
      <c r="D246" s="92">
        <v>35000</v>
      </c>
      <c r="E246" s="14"/>
      <c r="F246" s="221">
        <v>2</v>
      </c>
      <c r="G246" s="222"/>
      <c r="H246" s="222"/>
      <c r="I246" s="222"/>
      <c r="J246" s="202"/>
    </row>
    <row r="247" spans="1:10" x14ac:dyDescent="0.2">
      <c r="A247" s="213"/>
      <c r="B247" s="216"/>
      <c r="C247" s="80" t="s">
        <v>244</v>
      </c>
      <c r="D247" s="92">
        <v>12000</v>
      </c>
      <c r="E247" s="14"/>
      <c r="F247" s="146"/>
      <c r="G247" s="147"/>
      <c r="H247" s="147"/>
      <c r="I247" s="147"/>
      <c r="J247" s="202"/>
    </row>
    <row r="248" spans="1:10" ht="33.75" x14ac:dyDescent="0.2">
      <c r="A248" s="213"/>
      <c r="B248" s="216"/>
      <c r="C248" s="80" t="s">
        <v>245</v>
      </c>
      <c r="D248" s="92">
        <v>75000</v>
      </c>
      <c r="E248" s="83"/>
      <c r="F248" s="221">
        <v>0</v>
      </c>
      <c r="G248" s="222"/>
      <c r="H248" s="222"/>
      <c r="I248" s="222"/>
      <c r="J248" s="202"/>
    </row>
    <row r="249" spans="1:10" x14ac:dyDescent="0.2">
      <c r="A249" s="213"/>
      <c r="B249" s="216"/>
      <c r="C249" s="81" t="s">
        <v>14</v>
      </c>
      <c r="D249" s="98">
        <f>SUM(D241:D248)</f>
        <v>241000</v>
      </c>
      <c r="E249" s="83"/>
      <c r="F249" s="146"/>
      <c r="G249" s="147"/>
      <c r="H249" s="147"/>
      <c r="I249" s="147"/>
      <c r="J249" s="202"/>
    </row>
    <row r="250" spans="1:10" ht="15" thickBot="1" x14ac:dyDescent="0.25">
      <c r="A250" s="214"/>
      <c r="B250" s="217"/>
      <c r="C250" s="82" t="s">
        <v>189</v>
      </c>
      <c r="D250" s="93">
        <v>675003.16</v>
      </c>
      <c r="E250" s="44"/>
      <c r="F250" s="198">
        <v>49512</v>
      </c>
      <c r="G250" s="199"/>
      <c r="H250" s="199"/>
      <c r="I250" s="199"/>
      <c r="J250" s="203"/>
    </row>
    <row r="251" spans="1:10" x14ac:dyDescent="0.2">
      <c r="A251" s="212">
        <v>39</v>
      </c>
      <c r="B251" s="247" t="s">
        <v>147</v>
      </c>
      <c r="C251" s="79" t="s">
        <v>209</v>
      </c>
      <c r="D251" s="94">
        <v>15000</v>
      </c>
      <c r="E251" s="43"/>
      <c r="F251" s="218">
        <v>0</v>
      </c>
      <c r="G251" s="219"/>
      <c r="H251" s="219"/>
      <c r="I251" s="219"/>
      <c r="J251" s="201" t="s">
        <v>184</v>
      </c>
    </row>
    <row r="252" spans="1:10" x14ac:dyDescent="0.2">
      <c r="A252" s="213"/>
      <c r="B252" s="248"/>
      <c r="C252" s="115" t="s">
        <v>249</v>
      </c>
      <c r="D252" s="116"/>
      <c r="E252" s="14"/>
      <c r="F252" s="146"/>
      <c r="G252" s="147"/>
      <c r="H252" s="147"/>
      <c r="I252" s="147"/>
      <c r="J252" s="202"/>
    </row>
    <row r="253" spans="1:10" ht="33.75" x14ac:dyDescent="0.2">
      <c r="A253" s="213"/>
      <c r="B253" s="248"/>
      <c r="C253" s="80" t="s">
        <v>197</v>
      </c>
      <c r="D253" s="92">
        <f>SUM(D251:D251)</f>
        <v>15000</v>
      </c>
      <c r="E253" s="83"/>
      <c r="F253" s="221">
        <v>0</v>
      </c>
      <c r="G253" s="222"/>
      <c r="H253" s="222"/>
      <c r="I253" s="222"/>
      <c r="J253" s="202"/>
    </row>
    <row r="254" spans="1:10" ht="14.25" x14ac:dyDescent="0.2">
      <c r="A254" s="213"/>
      <c r="B254" s="248"/>
      <c r="C254" s="81" t="s">
        <v>14</v>
      </c>
      <c r="D254" s="98">
        <f>D251+D253</f>
        <v>30000</v>
      </c>
      <c r="E254" s="83"/>
      <c r="F254" s="162"/>
      <c r="G254" s="163"/>
      <c r="H254" s="163"/>
      <c r="I254" s="163"/>
      <c r="J254" s="202"/>
    </row>
    <row r="255" spans="1:10" ht="15.75" thickBot="1" x14ac:dyDescent="0.25">
      <c r="A255" s="214"/>
      <c r="B255" s="249"/>
      <c r="C255" s="82" t="s">
        <v>189</v>
      </c>
      <c r="D255" s="114">
        <v>-74634.880000000005</v>
      </c>
      <c r="E255" s="44"/>
      <c r="F255" s="237">
        <v>-14188</v>
      </c>
      <c r="G255" s="238"/>
      <c r="H255" s="238"/>
      <c r="I255" s="238"/>
      <c r="J255" s="203"/>
    </row>
    <row r="256" spans="1:10" ht="15" x14ac:dyDescent="0.2">
      <c r="A256" s="212">
        <v>40</v>
      </c>
      <c r="B256" s="247" t="s">
        <v>10</v>
      </c>
      <c r="C256" s="79" t="s">
        <v>246</v>
      </c>
      <c r="D256" s="94">
        <v>25000</v>
      </c>
      <c r="E256" s="252"/>
      <c r="F256" s="77"/>
      <c r="G256" s="78"/>
      <c r="H256" s="78"/>
      <c r="I256" s="78"/>
      <c r="J256" s="201" t="s">
        <v>184</v>
      </c>
    </row>
    <row r="257" spans="1:10" ht="33.75" x14ac:dyDescent="0.2">
      <c r="A257" s="213"/>
      <c r="B257" s="248"/>
      <c r="C257" s="80" t="s">
        <v>197</v>
      </c>
      <c r="D257" s="92">
        <v>60000</v>
      </c>
      <c r="E257" s="243"/>
      <c r="F257" s="250">
        <v>0</v>
      </c>
      <c r="G257" s="251"/>
      <c r="H257" s="251"/>
      <c r="I257" s="251"/>
      <c r="J257" s="202"/>
    </row>
    <row r="258" spans="1:10" x14ac:dyDescent="0.2">
      <c r="A258" s="213"/>
      <c r="B258" s="248"/>
      <c r="C258" s="81" t="s">
        <v>14</v>
      </c>
      <c r="D258" s="98">
        <f>SUM(D256:D257)</f>
        <v>85000</v>
      </c>
      <c r="E258" s="243"/>
      <c r="F258" s="146"/>
      <c r="G258" s="147"/>
      <c r="H258" s="147"/>
      <c r="I258" s="147"/>
      <c r="J258" s="202"/>
    </row>
    <row r="259" spans="1:10" ht="15" thickBot="1" x14ac:dyDescent="0.25">
      <c r="A259" s="214"/>
      <c r="B259" s="249"/>
      <c r="C259" s="82" t="s">
        <v>189</v>
      </c>
      <c r="D259" s="93">
        <v>28537.63</v>
      </c>
      <c r="E259" s="244"/>
      <c r="F259" s="198">
        <v>55271</v>
      </c>
      <c r="G259" s="199"/>
      <c r="H259" s="199"/>
      <c r="I259" s="199"/>
      <c r="J259" s="203"/>
    </row>
    <row r="260" spans="1:10" ht="15" x14ac:dyDescent="0.2">
      <c r="A260" s="212">
        <v>41</v>
      </c>
      <c r="B260" s="247" t="s">
        <v>148</v>
      </c>
      <c r="C260" s="79" t="s">
        <v>209</v>
      </c>
      <c r="D260" s="94">
        <v>25000</v>
      </c>
      <c r="E260" s="43"/>
      <c r="F260" s="77"/>
      <c r="G260" s="78"/>
      <c r="H260" s="78"/>
      <c r="I260" s="78"/>
      <c r="J260" s="201" t="s">
        <v>184</v>
      </c>
    </row>
    <row r="261" spans="1:10" ht="15" x14ac:dyDescent="0.2">
      <c r="A261" s="213"/>
      <c r="B261" s="248"/>
      <c r="C261" s="80" t="s">
        <v>273</v>
      </c>
      <c r="D261" s="92">
        <v>400000</v>
      </c>
      <c r="E261" s="14"/>
      <c r="F261" s="150"/>
      <c r="G261" s="151"/>
      <c r="H261" s="151"/>
      <c r="I261" s="151"/>
      <c r="J261" s="202"/>
    </row>
    <row r="262" spans="1:10" ht="15" x14ac:dyDescent="0.2">
      <c r="A262" s="213"/>
      <c r="B262" s="248"/>
      <c r="C262" s="80" t="s">
        <v>8</v>
      </c>
      <c r="D262" s="92">
        <v>5000</v>
      </c>
      <c r="E262" s="14"/>
      <c r="F262" s="150"/>
      <c r="G262" s="151"/>
      <c r="H262" s="151"/>
      <c r="I262" s="151"/>
      <c r="J262" s="202"/>
    </row>
    <row r="263" spans="1:10" ht="15" x14ac:dyDescent="0.2">
      <c r="A263" s="213"/>
      <c r="B263" s="248"/>
      <c r="C263" s="80" t="s">
        <v>179</v>
      </c>
      <c r="D263" s="92">
        <v>33000</v>
      </c>
      <c r="E263" s="14"/>
      <c r="F263" s="150"/>
      <c r="G263" s="151"/>
      <c r="H263" s="151"/>
      <c r="I263" s="151"/>
      <c r="J263" s="202"/>
    </row>
    <row r="264" spans="1:10" ht="15" x14ac:dyDescent="0.2">
      <c r="A264" s="213"/>
      <c r="B264" s="248"/>
      <c r="C264" s="80" t="s">
        <v>180</v>
      </c>
      <c r="D264" s="92">
        <v>78000</v>
      </c>
      <c r="E264" s="14"/>
      <c r="F264" s="150"/>
      <c r="G264" s="151"/>
      <c r="H264" s="151"/>
      <c r="I264" s="151"/>
      <c r="J264" s="202"/>
    </row>
    <row r="265" spans="1:10" ht="15" x14ac:dyDescent="0.2">
      <c r="A265" s="213"/>
      <c r="B265" s="248"/>
      <c r="C265" s="80" t="s">
        <v>248</v>
      </c>
      <c r="D265" s="92">
        <v>52000</v>
      </c>
      <c r="E265" s="14"/>
      <c r="F265" s="150"/>
      <c r="G265" s="151"/>
      <c r="H265" s="151"/>
      <c r="I265" s="151"/>
      <c r="J265" s="202"/>
    </row>
    <row r="266" spans="1:10" ht="15" x14ac:dyDescent="0.2">
      <c r="A266" s="213"/>
      <c r="B266" s="248"/>
      <c r="C266" s="80" t="s">
        <v>257</v>
      </c>
      <c r="D266" s="92">
        <v>15000</v>
      </c>
      <c r="E266" s="14"/>
      <c r="F266" s="150"/>
      <c r="G266" s="151"/>
      <c r="H266" s="151"/>
      <c r="I266" s="151"/>
      <c r="J266" s="202"/>
    </row>
    <row r="267" spans="1:10" ht="33.75" x14ac:dyDescent="0.2">
      <c r="A267" s="213"/>
      <c r="B267" s="248"/>
      <c r="C267" s="80" t="s">
        <v>245</v>
      </c>
      <c r="D267" s="92">
        <v>60000</v>
      </c>
      <c r="E267" s="83"/>
      <c r="F267" s="250">
        <v>0</v>
      </c>
      <c r="G267" s="251"/>
      <c r="H267" s="251"/>
      <c r="I267" s="251"/>
      <c r="J267" s="202"/>
    </row>
    <row r="268" spans="1:10" x14ac:dyDescent="0.2">
      <c r="A268" s="213"/>
      <c r="B268" s="248"/>
      <c r="C268" s="81" t="s">
        <v>14</v>
      </c>
      <c r="D268" s="98">
        <f>SUM(D260:D267)</f>
        <v>668000</v>
      </c>
      <c r="E268" s="83"/>
      <c r="F268" s="146"/>
      <c r="G268" s="147"/>
      <c r="H268" s="147"/>
      <c r="I268" s="147"/>
      <c r="J268" s="202"/>
    </row>
    <row r="269" spans="1:10" ht="15.75" thickBot="1" x14ac:dyDescent="0.25">
      <c r="A269" s="214"/>
      <c r="B269" s="249"/>
      <c r="C269" s="82" t="s">
        <v>189</v>
      </c>
      <c r="D269" s="93">
        <v>463596.74</v>
      </c>
      <c r="E269" s="44"/>
      <c r="F269" s="237">
        <v>-24852</v>
      </c>
      <c r="G269" s="238"/>
      <c r="H269" s="238"/>
      <c r="I269" s="238"/>
      <c r="J269" s="203"/>
    </row>
    <row r="270" spans="1:10" ht="15" x14ac:dyDescent="0.2">
      <c r="A270" s="212">
        <v>42</v>
      </c>
      <c r="B270" s="247" t="s">
        <v>177</v>
      </c>
      <c r="C270" s="79" t="s">
        <v>209</v>
      </c>
      <c r="D270" s="94">
        <v>5000</v>
      </c>
      <c r="E270" s="43"/>
      <c r="F270" s="77"/>
      <c r="G270" s="78"/>
      <c r="H270" s="78"/>
      <c r="I270" s="78"/>
      <c r="J270" s="201" t="s">
        <v>184</v>
      </c>
    </row>
    <row r="271" spans="1:10" ht="15" x14ac:dyDescent="0.2">
      <c r="A271" s="213"/>
      <c r="B271" s="248"/>
      <c r="C271" s="80" t="s">
        <v>161</v>
      </c>
      <c r="D271" s="92">
        <v>10000</v>
      </c>
      <c r="E271" s="14"/>
      <c r="F271" s="150"/>
      <c r="G271" s="151"/>
      <c r="H271" s="151"/>
      <c r="I271" s="151"/>
      <c r="J271" s="202"/>
    </row>
    <row r="272" spans="1:10" ht="15" x14ac:dyDescent="0.2">
      <c r="A272" s="213"/>
      <c r="B272" s="248"/>
      <c r="C272" s="80" t="s">
        <v>178</v>
      </c>
      <c r="D272" s="92">
        <v>37000</v>
      </c>
      <c r="E272" s="14"/>
      <c r="F272" s="150"/>
      <c r="G272" s="151"/>
      <c r="H272" s="151"/>
      <c r="I272" s="151"/>
      <c r="J272" s="202"/>
    </row>
    <row r="273" spans="1:10" ht="33.75" x14ac:dyDescent="0.2">
      <c r="A273" s="213"/>
      <c r="B273" s="248"/>
      <c r="C273" s="80" t="s">
        <v>193</v>
      </c>
      <c r="D273" s="92">
        <v>50000</v>
      </c>
      <c r="E273" s="14"/>
      <c r="F273" s="150"/>
      <c r="G273" s="151"/>
      <c r="H273" s="151"/>
      <c r="I273" s="151"/>
      <c r="J273" s="202"/>
    </row>
    <row r="274" spans="1:10" ht="15" x14ac:dyDescent="0.2">
      <c r="A274" s="213"/>
      <c r="B274" s="248"/>
      <c r="C274" s="81" t="s">
        <v>14</v>
      </c>
      <c r="D274" s="98">
        <f>SUM(D270:D273)</f>
        <v>102000</v>
      </c>
      <c r="E274" s="14"/>
      <c r="F274" s="150"/>
      <c r="G274" s="151"/>
      <c r="H274" s="151"/>
      <c r="I274" s="151"/>
      <c r="J274" s="202"/>
    </row>
    <row r="275" spans="1:10" ht="15.75" thickBot="1" x14ac:dyDescent="0.25">
      <c r="A275" s="214"/>
      <c r="B275" s="249"/>
      <c r="C275" s="82" t="s">
        <v>189</v>
      </c>
      <c r="D275" s="93">
        <v>6697.83</v>
      </c>
      <c r="E275" s="45"/>
      <c r="F275" s="148"/>
      <c r="G275" s="149"/>
      <c r="H275" s="149"/>
      <c r="I275" s="149"/>
      <c r="J275" s="203"/>
    </row>
    <row r="276" spans="1:10" ht="15" x14ac:dyDescent="0.2">
      <c r="A276" s="212">
        <v>43</v>
      </c>
      <c r="B276" s="247" t="s">
        <v>250</v>
      </c>
      <c r="C276" s="79" t="s">
        <v>209</v>
      </c>
      <c r="D276" s="94">
        <v>5000</v>
      </c>
      <c r="E276" s="43"/>
      <c r="F276" s="77"/>
      <c r="G276" s="78"/>
      <c r="H276" s="78"/>
      <c r="I276" s="78"/>
      <c r="J276" s="201" t="s">
        <v>184</v>
      </c>
    </row>
    <row r="277" spans="1:10" ht="15" x14ac:dyDescent="0.2">
      <c r="A277" s="213"/>
      <c r="B277" s="248"/>
      <c r="C277" s="80" t="s">
        <v>274</v>
      </c>
      <c r="D277" s="92">
        <v>15000</v>
      </c>
      <c r="E277" s="14"/>
      <c r="F277" s="150"/>
      <c r="G277" s="151"/>
      <c r="H277" s="151"/>
      <c r="I277" s="151"/>
      <c r="J277" s="202"/>
    </row>
    <row r="278" spans="1:10" ht="33.75" x14ac:dyDescent="0.2">
      <c r="A278" s="213"/>
      <c r="B278" s="248"/>
      <c r="C278" s="80" t="s">
        <v>197</v>
      </c>
      <c r="D278" s="92">
        <v>50000</v>
      </c>
      <c r="E278" s="83"/>
      <c r="F278" s="250">
        <v>0</v>
      </c>
      <c r="G278" s="251"/>
      <c r="H278" s="251"/>
      <c r="I278" s="251"/>
      <c r="J278" s="202"/>
    </row>
    <row r="279" spans="1:10" x14ac:dyDescent="0.2">
      <c r="A279" s="213"/>
      <c r="B279" s="248"/>
      <c r="C279" s="81" t="s">
        <v>14</v>
      </c>
      <c r="D279" s="98">
        <f>SUM(D276:D278)</f>
        <v>70000</v>
      </c>
      <c r="E279" s="83"/>
      <c r="F279" s="146"/>
      <c r="G279" s="147"/>
      <c r="H279" s="147"/>
      <c r="I279" s="147"/>
      <c r="J279" s="202"/>
    </row>
    <row r="280" spans="1:10" ht="15" thickBot="1" x14ac:dyDescent="0.25">
      <c r="A280" s="214"/>
      <c r="B280" s="249"/>
      <c r="C280" s="82" t="s">
        <v>189</v>
      </c>
      <c r="D280" s="93">
        <v>72638.899999999994</v>
      </c>
      <c r="E280" s="44"/>
      <c r="F280" s="198">
        <v>2260</v>
      </c>
      <c r="G280" s="199"/>
      <c r="H280" s="199"/>
      <c r="I280" s="199"/>
      <c r="J280" s="203"/>
    </row>
    <row r="281" spans="1:10" ht="15" x14ac:dyDescent="0.2">
      <c r="A281" s="212">
        <v>43</v>
      </c>
      <c r="B281" s="247" t="s">
        <v>251</v>
      </c>
      <c r="C281" s="79" t="s">
        <v>209</v>
      </c>
      <c r="D281" s="94">
        <v>10000</v>
      </c>
      <c r="E281" s="43"/>
      <c r="F281" s="77"/>
      <c r="G281" s="78"/>
      <c r="H281" s="78"/>
      <c r="I281" s="78"/>
      <c r="J281" s="201" t="s">
        <v>184</v>
      </c>
    </row>
    <row r="282" spans="1:10" ht="33.75" x14ac:dyDescent="0.2">
      <c r="A282" s="213"/>
      <c r="B282" s="248"/>
      <c r="C282" s="80" t="s">
        <v>208</v>
      </c>
      <c r="D282" s="92">
        <v>50000</v>
      </c>
      <c r="E282" s="83"/>
      <c r="F282" s="250">
        <v>0</v>
      </c>
      <c r="G282" s="251"/>
      <c r="H282" s="251"/>
      <c r="I282" s="251"/>
      <c r="J282" s="202"/>
    </row>
    <row r="283" spans="1:10" x14ac:dyDescent="0.2">
      <c r="A283" s="213"/>
      <c r="B283" s="248"/>
      <c r="C283" s="81" t="s">
        <v>14</v>
      </c>
      <c r="D283" s="98">
        <f>SUM(D281:D282)</f>
        <v>60000</v>
      </c>
      <c r="E283" s="83"/>
      <c r="F283" s="146"/>
      <c r="G283" s="147"/>
      <c r="H283" s="147"/>
      <c r="I283" s="147"/>
      <c r="J283" s="202"/>
    </row>
    <row r="284" spans="1:10" ht="15" thickBot="1" x14ac:dyDescent="0.25">
      <c r="A284" s="214"/>
      <c r="B284" s="249"/>
      <c r="C284" s="82" t="s">
        <v>189</v>
      </c>
      <c r="D284" s="114">
        <v>-33002.89</v>
      </c>
      <c r="E284" s="44"/>
      <c r="F284" s="198">
        <v>2260</v>
      </c>
      <c r="G284" s="199"/>
      <c r="H284" s="199"/>
      <c r="I284" s="199"/>
      <c r="J284" s="203"/>
    </row>
    <row r="285" spans="1:10" x14ac:dyDescent="0.2">
      <c r="A285" s="212">
        <v>44</v>
      </c>
      <c r="B285" s="215" t="s">
        <v>5</v>
      </c>
      <c r="C285" s="79" t="s">
        <v>209</v>
      </c>
      <c r="D285" s="90">
        <v>60000</v>
      </c>
      <c r="E285" s="84"/>
      <c r="F285" s="219">
        <v>0</v>
      </c>
      <c r="G285" s="219"/>
      <c r="H285" s="219"/>
      <c r="I285" s="219"/>
      <c r="J285" s="201" t="s">
        <v>184</v>
      </c>
    </row>
    <row r="286" spans="1:10" x14ac:dyDescent="0.2">
      <c r="A286" s="213"/>
      <c r="B286" s="216"/>
      <c r="C286" s="80" t="s">
        <v>252</v>
      </c>
      <c r="D286" s="92">
        <v>25000</v>
      </c>
      <c r="E286" s="85"/>
      <c r="F286" s="147"/>
      <c r="G286" s="147"/>
      <c r="H286" s="147"/>
      <c r="I286" s="147"/>
      <c r="J286" s="202"/>
    </row>
    <row r="287" spans="1:10" x14ac:dyDescent="0.2">
      <c r="A287" s="213"/>
      <c r="B287" s="216"/>
      <c r="C287" s="80" t="s">
        <v>3</v>
      </c>
      <c r="D287" s="92">
        <v>45000</v>
      </c>
      <c r="E287" s="85"/>
      <c r="F287" s="147"/>
      <c r="G287" s="147"/>
      <c r="H287" s="147"/>
      <c r="I287" s="147"/>
      <c r="J287" s="202"/>
    </row>
    <row r="288" spans="1:10" x14ac:dyDescent="0.2">
      <c r="A288" s="213"/>
      <c r="B288" s="216"/>
      <c r="C288" s="80" t="s">
        <v>275</v>
      </c>
      <c r="D288" s="92">
        <v>400000</v>
      </c>
      <c r="E288" s="86"/>
      <c r="F288" s="147"/>
      <c r="G288" s="147"/>
      <c r="H288" s="147"/>
      <c r="I288" s="147"/>
      <c r="J288" s="202"/>
    </row>
    <row r="289" spans="1:10" x14ac:dyDescent="0.2">
      <c r="A289" s="213"/>
      <c r="B289" s="216"/>
      <c r="C289" s="80" t="s">
        <v>173</v>
      </c>
      <c r="D289" s="92">
        <v>35000</v>
      </c>
      <c r="E289" s="86"/>
      <c r="F289" s="147"/>
      <c r="G289" s="147"/>
      <c r="H289" s="147"/>
      <c r="I289" s="147"/>
      <c r="J289" s="202"/>
    </row>
    <row r="290" spans="1:10" ht="22.5" x14ac:dyDescent="0.2">
      <c r="A290" s="213"/>
      <c r="B290" s="216"/>
      <c r="C290" s="80" t="s">
        <v>183</v>
      </c>
      <c r="D290" s="92">
        <v>10000</v>
      </c>
      <c r="E290" s="86"/>
      <c r="F290" s="147"/>
      <c r="G290" s="147"/>
      <c r="H290" s="147"/>
      <c r="I290" s="147"/>
      <c r="J290" s="202"/>
    </row>
    <row r="291" spans="1:10" ht="33.75" x14ac:dyDescent="0.2">
      <c r="A291" s="213"/>
      <c r="B291" s="216"/>
      <c r="C291" s="80" t="s">
        <v>195</v>
      </c>
      <c r="D291" s="92">
        <v>80000</v>
      </c>
      <c r="E291" s="83"/>
      <c r="F291" s="221">
        <v>0</v>
      </c>
      <c r="G291" s="222"/>
      <c r="H291" s="222"/>
      <c r="I291" s="222"/>
      <c r="J291" s="202"/>
    </row>
    <row r="292" spans="1:10" x14ac:dyDescent="0.2">
      <c r="A292" s="213"/>
      <c r="B292" s="216"/>
      <c r="C292" s="81" t="s">
        <v>14</v>
      </c>
      <c r="D292" s="97">
        <f>SUM(D285:D291)</f>
        <v>655000</v>
      </c>
      <c r="E292" s="83"/>
      <c r="F292" s="146"/>
      <c r="G292" s="147"/>
      <c r="H292" s="147"/>
      <c r="I292" s="147"/>
      <c r="J292" s="202"/>
    </row>
    <row r="293" spans="1:10" ht="15" thickBot="1" x14ac:dyDescent="0.25">
      <c r="A293" s="214"/>
      <c r="B293" s="217"/>
      <c r="C293" s="82" t="s">
        <v>189</v>
      </c>
      <c r="D293" s="93">
        <v>320036.24</v>
      </c>
      <c r="E293" s="44"/>
      <c r="F293" s="198">
        <v>57075</v>
      </c>
      <c r="G293" s="199"/>
      <c r="H293" s="199"/>
      <c r="I293" s="199"/>
      <c r="J293" s="203"/>
    </row>
    <row r="294" spans="1:10" x14ac:dyDescent="0.2">
      <c r="A294" s="212">
        <v>45</v>
      </c>
      <c r="B294" s="215" t="s">
        <v>7</v>
      </c>
      <c r="C294" s="79" t="s">
        <v>209</v>
      </c>
      <c r="D294" s="94">
        <v>25000</v>
      </c>
      <c r="E294" s="43"/>
      <c r="F294" s="218">
        <v>0</v>
      </c>
      <c r="G294" s="219"/>
      <c r="H294" s="219"/>
      <c r="I294" s="219"/>
      <c r="J294" s="201" t="s">
        <v>184</v>
      </c>
    </row>
    <row r="295" spans="1:10" x14ac:dyDescent="0.2">
      <c r="A295" s="213"/>
      <c r="B295" s="216"/>
      <c r="C295" s="80" t="s">
        <v>253</v>
      </c>
      <c r="D295" s="92">
        <v>50000</v>
      </c>
      <c r="E295" s="14"/>
      <c r="F295" s="146"/>
      <c r="G295" s="147"/>
      <c r="H295" s="147"/>
      <c r="I295" s="147"/>
      <c r="J295" s="202"/>
    </row>
    <row r="296" spans="1:10" x14ac:dyDescent="0.2">
      <c r="A296" s="213"/>
      <c r="B296" s="216"/>
      <c r="C296" s="80" t="s">
        <v>276</v>
      </c>
      <c r="D296" s="92">
        <v>150000</v>
      </c>
      <c r="E296" s="14"/>
      <c r="F296" s="146"/>
      <c r="G296" s="147"/>
      <c r="H296" s="147"/>
      <c r="I296" s="147"/>
      <c r="J296" s="202"/>
    </row>
    <row r="297" spans="1:10" x14ac:dyDescent="0.2">
      <c r="A297" s="213"/>
      <c r="B297" s="216"/>
      <c r="C297" s="80" t="s">
        <v>277</v>
      </c>
      <c r="D297" s="92">
        <v>100000</v>
      </c>
      <c r="E297" s="14"/>
      <c r="F297" s="146"/>
      <c r="G297" s="147"/>
      <c r="H297" s="147"/>
      <c r="I297" s="147"/>
      <c r="J297" s="202"/>
    </row>
    <row r="298" spans="1:10" ht="33.75" x14ac:dyDescent="0.2">
      <c r="A298" s="213"/>
      <c r="B298" s="216"/>
      <c r="C298" s="80" t="s">
        <v>190</v>
      </c>
      <c r="D298" s="92">
        <v>50000</v>
      </c>
      <c r="E298" s="83"/>
      <c r="F298" s="221">
        <v>0</v>
      </c>
      <c r="G298" s="222"/>
      <c r="H298" s="222"/>
      <c r="I298" s="222"/>
      <c r="J298" s="202"/>
    </row>
    <row r="299" spans="1:10" x14ac:dyDescent="0.2">
      <c r="A299" s="213"/>
      <c r="B299" s="216"/>
      <c r="C299" s="81" t="s">
        <v>14</v>
      </c>
      <c r="D299" s="97">
        <f>SUM(D294:D298)</f>
        <v>375000</v>
      </c>
      <c r="E299" s="83"/>
      <c r="F299" s="146"/>
      <c r="G299" s="147"/>
      <c r="H299" s="147"/>
      <c r="I299" s="147"/>
      <c r="J299" s="202"/>
    </row>
    <row r="300" spans="1:10" ht="13.5" thickBot="1" x14ac:dyDescent="0.25">
      <c r="A300" s="214"/>
      <c r="B300" s="217"/>
      <c r="C300" s="82" t="s">
        <v>189</v>
      </c>
      <c r="D300" s="93">
        <v>152624.81</v>
      </c>
      <c r="E300" s="45"/>
      <c r="F300" s="155"/>
      <c r="G300" s="156"/>
      <c r="H300" s="156"/>
      <c r="I300" s="156"/>
      <c r="J300" s="203"/>
    </row>
    <row r="301" spans="1:10" x14ac:dyDescent="0.2">
      <c r="A301" s="212">
        <v>46</v>
      </c>
      <c r="B301" s="215" t="s">
        <v>6</v>
      </c>
      <c r="C301" s="79" t="s">
        <v>209</v>
      </c>
      <c r="D301" s="94">
        <v>15000</v>
      </c>
      <c r="E301" s="43"/>
      <c r="F301" s="218">
        <v>0</v>
      </c>
      <c r="G301" s="219"/>
      <c r="H301" s="219"/>
      <c r="I301" s="219"/>
      <c r="J301" s="201" t="s">
        <v>184</v>
      </c>
    </row>
    <row r="302" spans="1:10" x14ac:dyDescent="0.2">
      <c r="A302" s="213"/>
      <c r="B302" s="216"/>
      <c r="C302" s="80" t="s">
        <v>253</v>
      </c>
      <c r="D302" s="91">
        <v>50000</v>
      </c>
      <c r="E302" s="14"/>
      <c r="F302" s="146"/>
      <c r="G302" s="147"/>
      <c r="H302" s="147"/>
      <c r="I302" s="147"/>
      <c r="J302" s="202"/>
    </row>
    <row r="303" spans="1:10" x14ac:dyDescent="0.2">
      <c r="A303" s="213"/>
      <c r="B303" s="216"/>
      <c r="C303" s="80" t="s">
        <v>176</v>
      </c>
      <c r="D303" s="92">
        <v>80000</v>
      </c>
      <c r="E303" s="14"/>
      <c r="F303" s="146"/>
      <c r="G303" s="147"/>
      <c r="H303" s="147"/>
      <c r="I303" s="147"/>
      <c r="J303" s="202"/>
    </row>
    <row r="304" spans="1:10" x14ac:dyDescent="0.2">
      <c r="A304" s="213"/>
      <c r="B304" s="216"/>
      <c r="C304" s="80" t="s">
        <v>156</v>
      </c>
      <c r="D304" s="92">
        <v>15000</v>
      </c>
      <c r="E304" s="14"/>
      <c r="F304" s="146"/>
      <c r="G304" s="147"/>
      <c r="H304" s="147"/>
      <c r="I304" s="147"/>
      <c r="J304" s="202"/>
    </row>
    <row r="305" spans="1:10" ht="33.75" x14ac:dyDescent="0.2">
      <c r="A305" s="213"/>
      <c r="B305" s="216"/>
      <c r="C305" s="80" t="s">
        <v>190</v>
      </c>
      <c r="D305" s="92">
        <v>50000</v>
      </c>
      <c r="E305" s="83"/>
      <c r="F305" s="221">
        <v>0</v>
      </c>
      <c r="G305" s="222"/>
      <c r="H305" s="222"/>
      <c r="I305" s="222"/>
      <c r="J305" s="202"/>
    </row>
    <row r="306" spans="1:10" x14ac:dyDescent="0.2">
      <c r="A306" s="213"/>
      <c r="B306" s="216"/>
      <c r="C306" s="81" t="s">
        <v>14</v>
      </c>
      <c r="D306" s="98">
        <f>SUM(D301:D305)</f>
        <v>210000</v>
      </c>
      <c r="E306" s="83"/>
      <c r="F306" s="146"/>
      <c r="G306" s="147"/>
      <c r="H306" s="147"/>
      <c r="I306" s="147"/>
      <c r="J306" s="202"/>
    </row>
    <row r="307" spans="1:10" ht="15" thickBot="1" x14ac:dyDescent="0.25">
      <c r="A307" s="214"/>
      <c r="B307" s="217"/>
      <c r="C307" s="82" t="s">
        <v>189</v>
      </c>
      <c r="D307" s="93">
        <v>298063.48</v>
      </c>
      <c r="E307" s="44"/>
      <c r="F307" s="198">
        <v>57075</v>
      </c>
      <c r="G307" s="199"/>
      <c r="H307" s="199"/>
      <c r="I307" s="199"/>
      <c r="J307" s="203"/>
    </row>
    <row r="308" spans="1:10" x14ac:dyDescent="0.2">
      <c r="A308" s="19"/>
      <c r="B308" s="19"/>
      <c r="C308" s="16"/>
    </row>
    <row r="309" spans="1:10" x14ac:dyDescent="0.2">
      <c r="A309" s="19"/>
      <c r="B309" s="19"/>
      <c r="C309" s="16"/>
    </row>
    <row r="310" spans="1:10" x14ac:dyDescent="0.2">
      <c r="A310" s="19"/>
      <c r="B310" s="19"/>
      <c r="C310" s="16"/>
      <c r="D310" s="27"/>
    </row>
    <row r="311" spans="1:10" x14ac:dyDescent="0.2">
      <c r="A311" s="19"/>
      <c r="B311" s="27" t="s">
        <v>162</v>
      </c>
      <c r="C311" s="27"/>
      <c r="E311" s="27"/>
      <c r="F311" s="27"/>
      <c r="G311" s="27"/>
      <c r="H311" s="27"/>
      <c r="I311" s="27"/>
    </row>
    <row r="312" spans="1:10" x14ac:dyDescent="0.2">
      <c r="A312" s="19"/>
      <c r="B312" s="19"/>
      <c r="C312" s="16"/>
    </row>
    <row r="313" spans="1:10" x14ac:dyDescent="0.2">
      <c r="A313" s="19"/>
      <c r="B313" s="19"/>
      <c r="C313" s="16"/>
    </row>
    <row r="314" spans="1:10" x14ac:dyDescent="0.2">
      <c r="A314" s="19"/>
      <c r="B314" s="19"/>
      <c r="C314" s="16"/>
    </row>
    <row r="315" spans="1:10" x14ac:dyDescent="0.2">
      <c r="A315" s="19"/>
      <c r="B315" s="19"/>
      <c r="C315" s="16"/>
    </row>
    <row r="316" spans="1:10" x14ac:dyDescent="0.2">
      <c r="A316" s="19"/>
      <c r="B316" s="19"/>
      <c r="C316" s="16"/>
    </row>
    <row r="317" spans="1:10" x14ac:dyDescent="0.2">
      <c r="A317" s="19"/>
      <c r="B317" s="19"/>
      <c r="C317" s="16"/>
    </row>
    <row r="318" spans="1:10" x14ac:dyDescent="0.2">
      <c r="A318" s="19"/>
      <c r="B318" s="19"/>
      <c r="C318" s="16"/>
    </row>
    <row r="319" spans="1:10" x14ac:dyDescent="0.2">
      <c r="A319" s="19"/>
      <c r="B319" s="19"/>
      <c r="C319" s="16"/>
    </row>
    <row r="320" spans="1:10" x14ac:dyDescent="0.2">
      <c r="A320" s="19"/>
      <c r="B320" s="118"/>
      <c r="C320" s="119"/>
    </row>
    <row r="321" spans="1:3" x14ac:dyDescent="0.2">
      <c r="A321" s="19"/>
      <c r="B321" s="118"/>
      <c r="C321" s="119"/>
    </row>
    <row r="322" spans="1:3" x14ac:dyDescent="0.2">
      <c r="A322" s="19"/>
      <c r="B322" s="118"/>
      <c r="C322" s="119"/>
    </row>
    <row r="323" spans="1:3" x14ac:dyDescent="0.2">
      <c r="A323" s="19"/>
      <c r="B323" s="118"/>
      <c r="C323" s="119"/>
    </row>
    <row r="324" spans="1:3" x14ac:dyDescent="0.2">
      <c r="A324" s="19"/>
      <c r="B324" s="118"/>
      <c r="C324" s="119"/>
    </row>
    <row r="325" spans="1:3" x14ac:dyDescent="0.2">
      <c r="A325" s="19"/>
      <c r="B325" s="118"/>
      <c r="C325" s="120"/>
    </row>
    <row r="326" spans="1:3" x14ac:dyDescent="0.2">
      <c r="A326" s="19"/>
      <c r="B326" s="118"/>
      <c r="C326" s="119"/>
    </row>
    <row r="327" spans="1:3" x14ac:dyDescent="0.2">
      <c r="A327" s="19"/>
      <c r="B327" s="118"/>
      <c r="C327" s="119"/>
    </row>
    <row r="328" spans="1:3" x14ac:dyDescent="0.2">
      <c r="A328" s="19"/>
      <c r="B328" s="118"/>
      <c r="C328" s="119"/>
    </row>
    <row r="329" spans="1:3" x14ac:dyDescent="0.2">
      <c r="A329" s="19"/>
      <c r="B329" s="118"/>
      <c r="C329" s="119"/>
    </row>
    <row r="330" spans="1:3" x14ac:dyDescent="0.2">
      <c r="A330" s="19"/>
      <c r="B330" s="19"/>
      <c r="C330" s="16"/>
    </row>
    <row r="331" spans="1:3" x14ac:dyDescent="0.2">
      <c r="A331" s="19"/>
      <c r="B331" s="19"/>
      <c r="C331" s="16"/>
    </row>
    <row r="332" spans="1:3" x14ac:dyDescent="0.2">
      <c r="A332" s="19"/>
      <c r="B332" s="19"/>
      <c r="C332" s="16"/>
    </row>
    <row r="333" spans="1:3" x14ac:dyDescent="0.2">
      <c r="A333" s="19"/>
      <c r="B333" s="19"/>
      <c r="C333" s="16"/>
    </row>
    <row r="334" spans="1:3" x14ac:dyDescent="0.2">
      <c r="A334" s="19"/>
      <c r="B334" s="19"/>
      <c r="C334" s="16"/>
    </row>
    <row r="335" spans="1:3" x14ac:dyDescent="0.2">
      <c r="A335" s="19"/>
      <c r="B335" s="19"/>
      <c r="C335" s="16"/>
    </row>
    <row r="336" spans="1:3" x14ac:dyDescent="0.2">
      <c r="A336" s="19"/>
      <c r="B336" s="19"/>
      <c r="C336" s="16"/>
    </row>
    <row r="337" spans="1:3" x14ac:dyDescent="0.2">
      <c r="A337" s="19"/>
      <c r="B337" s="19"/>
      <c r="C337" s="16"/>
    </row>
    <row r="338" spans="1:3" x14ac:dyDescent="0.2">
      <c r="A338" s="19"/>
      <c r="B338" s="19"/>
      <c r="C338" s="16"/>
    </row>
    <row r="339" spans="1:3" x14ac:dyDescent="0.2">
      <c r="A339" s="19"/>
      <c r="B339" s="19"/>
      <c r="C339" s="16"/>
    </row>
    <row r="340" spans="1:3" x14ac:dyDescent="0.2">
      <c r="A340" s="19"/>
      <c r="B340" s="19"/>
      <c r="C340" s="16"/>
    </row>
    <row r="341" spans="1:3" x14ac:dyDescent="0.2">
      <c r="A341" s="19"/>
      <c r="B341" s="19"/>
      <c r="C341" s="16"/>
    </row>
    <row r="342" spans="1:3" x14ac:dyDescent="0.2">
      <c r="A342" s="19"/>
      <c r="B342" s="19"/>
      <c r="C342" s="16"/>
    </row>
    <row r="343" spans="1:3" x14ac:dyDescent="0.2">
      <c r="A343" s="19"/>
      <c r="B343" s="19"/>
      <c r="C343" s="16"/>
    </row>
    <row r="344" spans="1:3" x14ac:dyDescent="0.2">
      <c r="A344" s="19"/>
      <c r="B344" s="19"/>
      <c r="C344" s="16"/>
    </row>
    <row r="345" spans="1:3" x14ac:dyDescent="0.2">
      <c r="A345" s="19"/>
      <c r="B345" s="19"/>
      <c r="C345" s="16"/>
    </row>
    <row r="346" spans="1:3" x14ac:dyDescent="0.2">
      <c r="A346" s="19"/>
      <c r="B346" s="19"/>
      <c r="C346" s="16"/>
    </row>
    <row r="347" spans="1:3" x14ac:dyDescent="0.2">
      <c r="A347" s="19"/>
      <c r="B347" s="19"/>
      <c r="C347" s="16"/>
    </row>
  </sheetData>
  <autoFilter ref="A8:J307">
    <filterColumn colId="2">
      <filters>
        <filter val="1. Косметический ремонт подъездов 2шт"/>
        <filter val="1. Ремонт подъезда № 1,2"/>
        <filter val="1. Ремонт подъезда №1"/>
        <filter val="1. Ремонт подъезда №2,3"/>
        <filter val="1. Ремонт подъезда, установка видеонаблюдения"/>
        <filter val="2. Косметический ремонт подъезда"/>
        <filter val="2. Ремонт подъезда"/>
        <filter val="2. Ремонт подъезда /без пожарных выходов и балконов/"/>
        <filter val="2. Ремонт подъезда №1,2"/>
        <filter val="3. Ремонт подъезда"/>
        <filter val="4. Ремонт подъезда"/>
        <filter val="4. Ремонт подъезда №1"/>
        <filter val="4. Ремонт подъезда №2,6"/>
      </filters>
    </filterColumn>
    <filterColumn colId="5" showButton="0"/>
    <filterColumn colId="6" showButton="0"/>
    <filterColumn colId="7" showButton="0"/>
  </autoFilter>
  <mergeCells count="280">
    <mergeCell ref="F307:I307"/>
    <mergeCell ref="A294:A300"/>
    <mergeCell ref="B294:B300"/>
    <mergeCell ref="F294:I294"/>
    <mergeCell ref="J294:J300"/>
    <mergeCell ref="F298:I298"/>
    <mergeCell ref="A301:A307"/>
    <mergeCell ref="B301:B307"/>
    <mergeCell ref="F301:I301"/>
    <mergeCell ref="J301:J307"/>
    <mergeCell ref="F305:I305"/>
    <mergeCell ref="A285:A293"/>
    <mergeCell ref="B285:B293"/>
    <mergeCell ref="F285:I285"/>
    <mergeCell ref="J285:J293"/>
    <mergeCell ref="F291:I291"/>
    <mergeCell ref="F293:I293"/>
    <mergeCell ref="A276:A280"/>
    <mergeCell ref="B276:B280"/>
    <mergeCell ref="J276:J280"/>
    <mergeCell ref="F278:I278"/>
    <mergeCell ref="F280:I280"/>
    <mergeCell ref="A281:A284"/>
    <mergeCell ref="B281:B284"/>
    <mergeCell ref="J281:J284"/>
    <mergeCell ref="F282:I282"/>
    <mergeCell ref="F284:I284"/>
    <mergeCell ref="A260:A269"/>
    <mergeCell ref="B260:B269"/>
    <mergeCell ref="J260:J269"/>
    <mergeCell ref="F267:I267"/>
    <mergeCell ref="F269:I269"/>
    <mergeCell ref="A270:A275"/>
    <mergeCell ref="B270:B275"/>
    <mergeCell ref="J270:J275"/>
    <mergeCell ref="A256:A259"/>
    <mergeCell ref="B256:B259"/>
    <mergeCell ref="E256:E259"/>
    <mergeCell ref="J256:J259"/>
    <mergeCell ref="F257:I257"/>
    <mergeCell ref="F259:I259"/>
    <mergeCell ref="A251:A255"/>
    <mergeCell ref="B251:B255"/>
    <mergeCell ref="F251:I251"/>
    <mergeCell ref="J251:J255"/>
    <mergeCell ref="F253:I253"/>
    <mergeCell ref="F255:I255"/>
    <mergeCell ref="A241:A250"/>
    <mergeCell ref="B241:B250"/>
    <mergeCell ref="F241:I241"/>
    <mergeCell ref="J241:J250"/>
    <mergeCell ref="F243:I243"/>
    <mergeCell ref="F244:I244"/>
    <mergeCell ref="F246:I246"/>
    <mergeCell ref="F248:I248"/>
    <mergeCell ref="F250:I250"/>
    <mergeCell ref="A235:A240"/>
    <mergeCell ref="B235:B240"/>
    <mergeCell ref="F235:I235"/>
    <mergeCell ref="J235:J240"/>
    <mergeCell ref="F238:I238"/>
    <mergeCell ref="F240:I240"/>
    <mergeCell ref="A228:A234"/>
    <mergeCell ref="B228:B234"/>
    <mergeCell ref="F228:I228"/>
    <mergeCell ref="J228:J234"/>
    <mergeCell ref="F232:I232"/>
    <mergeCell ref="F234:I234"/>
    <mergeCell ref="A222:A227"/>
    <mergeCell ref="B222:B227"/>
    <mergeCell ref="F222:I222"/>
    <mergeCell ref="J222:J227"/>
    <mergeCell ref="F223:I223"/>
    <mergeCell ref="F225:I225"/>
    <mergeCell ref="F227:I227"/>
    <mergeCell ref="A215:A221"/>
    <mergeCell ref="B215:B221"/>
    <mergeCell ref="F215:I215"/>
    <mergeCell ref="J215:J221"/>
    <mergeCell ref="F216:I216"/>
    <mergeCell ref="F219:I219"/>
    <mergeCell ref="F221:I221"/>
    <mergeCell ref="A209:A214"/>
    <mergeCell ref="B209:B214"/>
    <mergeCell ref="F209:I209"/>
    <mergeCell ref="J209:J214"/>
    <mergeCell ref="F210:I210"/>
    <mergeCell ref="F214:I214"/>
    <mergeCell ref="A201:A208"/>
    <mergeCell ref="B201:B208"/>
    <mergeCell ref="F201:I201"/>
    <mergeCell ref="J201:J208"/>
    <mergeCell ref="F204:I204"/>
    <mergeCell ref="F208:I208"/>
    <mergeCell ref="A193:A200"/>
    <mergeCell ref="B193:B200"/>
    <mergeCell ref="F193:I193"/>
    <mergeCell ref="J193:J200"/>
    <mergeCell ref="F198:I198"/>
    <mergeCell ref="F200:I200"/>
    <mergeCell ref="A186:A192"/>
    <mergeCell ref="B186:B192"/>
    <mergeCell ref="F186:I186"/>
    <mergeCell ref="J186:J192"/>
    <mergeCell ref="F189:I189"/>
    <mergeCell ref="F192:I192"/>
    <mergeCell ref="A179:A185"/>
    <mergeCell ref="B179:B185"/>
    <mergeCell ref="F179:I179"/>
    <mergeCell ref="J179:J185"/>
    <mergeCell ref="F180:I180"/>
    <mergeCell ref="F182:I182"/>
    <mergeCell ref="F185:I185"/>
    <mergeCell ref="A169:A178"/>
    <mergeCell ref="B169:B178"/>
    <mergeCell ref="F169:I169"/>
    <mergeCell ref="J169:J178"/>
    <mergeCell ref="F173:I173"/>
    <mergeCell ref="F178:I178"/>
    <mergeCell ref="A159:A162"/>
    <mergeCell ref="B159:B162"/>
    <mergeCell ref="J159:J162"/>
    <mergeCell ref="F160:I160"/>
    <mergeCell ref="F162:I162"/>
    <mergeCell ref="A163:A168"/>
    <mergeCell ref="B163:B168"/>
    <mergeCell ref="J163:J168"/>
    <mergeCell ref="F164:I164"/>
    <mergeCell ref="F168:I168"/>
    <mergeCell ref="A154:A158"/>
    <mergeCell ref="B154:B158"/>
    <mergeCell ref="F154:I154"/>
    <mergeCell ref="J154:J158"/>
    <mergeCell ref="F156:I156"/>
    <mergeCell ref="F158:I158"/>
    <mergeCell ref="A148:A153"/>
    <mergeCell ref="B148:B153"/>
    <mergeCell ref="F148:I148"/>
    <mergeCell ref="J148:J153"/>
    <mergeCell ref="F151:I151"/>
    <mergeCell ref="F153:I153"/>
    <mergeCell ref="A142:A147"/>
    <mergeCell ref="B142:B147"/>
    <mergeCell ref="F142:I142"/>
    <mergeCell ref="J142:J147"/>
    <mergeCell ref="F145:I145"/>
    <mergeCell ref="F147:I147"/>
    <mergeCell ref="F135:I135"/>
    <mergeCell ref="A136:A141"/>
    <mergeCell ref="B136:B141"/>
    <mergeCell ref="F136:I136"/>
    <mergeCell ref="J136:J141"/>
    <mergeCell ref="F139:I139"/>
    <mergeCell ref="F141:I141"/>
    <mergeCell ref="A119:A127"/>
    <mergeCell ref="B119:B127"/>
    <mergeCell ref="J119:J127"/>
    <mergeCell ref="F127:I127"/>
    <mergeCell ref="A128:A135"/>
    <mergeCell ref="B128:B135"/>
    <mergeCell ref="F128:I128"/>
    <mergeCell ref="J128:J135"/>
    <mergeCell ref="F129:I129"/>
    <mergeCell ref="F133:I133"/>
    <mergeCell ref="A108:A113"/>
    <mergeCell ref="B108:B113"/>
    <mergeCell ref="J108:J113"/>
    <mergeCell ref="F111:I111"/>
    <mergeCell ref="F113:I113"/>
    <mergeCell ref="A114:A118"/>
    <mergeCell ref="B114:B118"/>
    <mergeCell ref="F114:I114"/>
    <mergeCell ref="J114:J118"/>
    <mergeCell ref="F118:I118"/>
    <mergeCell ref="A103:A107"/>
    <mergeCell ref="B103:B107"/>
    <mergeCell ref="F103:I103"/>
    <mergeCell ref="J103:J107"/>
    <mergeCell ref="F104:I104"/>
    <mergeCell ref="F105:I105"/>
    <mergeCell ref="F107:I107"/>
    <mergeCell ref="A96:A102"/>
    <mergeCell ref="B96:B102"/>
    <mergeCell ref="F96:I96"/>
    <mergeCell ref="J96:J102"/>
    <mergeCell ref="F100:I100"/>
    <mergeCell ref="F102:I102"/>
    <mergeCell ref="A91:A95"/>
    <mergeCell ref="B91:B95"/>
    <mergeCell ref="F91:I91"/>
    <mergeCell ref="J91:J95"/>
    <mergeCell ref="F93:I93"/>
    <mergeCell ref="F95:I95"/>
    <mergeCell ref="A81:A86"/>
    <mergeCell ref="B81:B86"/>
    <mergeCell ref="J81:J86"/>
    <mergeCell ref="A87:A90"/>
    <mergeCell ref="B87:B90"/>
    <mergeCell ref="E87:E90"/>
    <mergeCell ref="J87:J90"/>
    <mergeCell ref="F89:I89"/>
    <mergeCell ref="A70:A74"/>
    <mergeCell ref="B70:B74"/>
    <mergeCell ref="F70:I70"/>
    <mergeCell ref="J70:J74"/>
    <mergeCell ref="F72:I72"/>
    <mergeCell ref="A75:A80"/>
    <mergeCell ref="B75:B80"/>
    <mergeCell ref="F75:I75"/>
    <mergeCell ref="J75:J80"/>
    <mergeCell ref="F78:I78"/>
    <mergeCell ref="A64:A69"/>
    <mergeCell ref="B64:B69"/>
    <mergeCell ref="F64:I64"/>
    <mergeCell ref="J64:J69"/>
    <mergeCell ref="F65:I65"/>
    <mergeCell ref="F69:I69"/>
    <mergeCell ref="F55:I55"/>
    <mergeCell ref="A58:A63"/>
    <mergeCell ref="B58:B63"/>
    <mergeCell ref="F58:I58"/>
    <mergeCell ref="J58:J63"/>
    <mergeCell ref="F63:I63"/>
    <mergeCell ref="A47:A51"/>
    <mergeCell ref="B47:B51"/>
    <mergeCell ref="J47:J51"/>
    <mergeCell ref="F49:I49"/>
    <mergeCell ref="F51:I51"/>
    <mergeCell ref="A52:A57"/>
    <mergeCell ref="B52:B57"/>
    <mergeCell ref="F52:I52"/>
    <mergeCell ref="J52:J57"/>
    <mergeCell ref="F53:I53"/>
    <mergeCell ref="A38:A46"/>
    <mergeCell ref="B38:B46"/>
    <mergeCell ref="F38:I38"/>
    <mergeCell ref="J38:J46"/>
    <mergeCell ref="F39:I39"/>
    <mergeCell ref="F44:I44"/>
    <mergeCell ref="F46:I46"/>
    <mergeCell ref="J26:J31"/>
    <mergeCell ref="F29:I29"/>
    <mergeCell ref="F31:I31"/>
    <mergeCell ref="A32:A37"/>
    <mergeCell ref="B32:B37"/>
    <mergeCell ref="F32:I32"/>
    <mergeCell ref="J32:J37"/>
    <mergeCell ref="F35:I35"/>
    <mergeCell ref="F37:I37"/>
    <mergeCell ref="F25:I25"/>
    <mergeCell ref="A26:A31"/>
    <mergeCell ref="B26:B31"/>
    <mergeCell ref="C26:C27"/>
    <mergeCell ref="D26:D27"/>
    <mergeCell ref="F26:I26"/>
    <mergeCell ref="A17:A25"/>
    <mergeCell ref="B17:B25"/>
    <mergeCell ref="F17:I17"/>
    <mergeCell ref="J17:J25"/>
    <mergeCell ref="C18:C19"/>
    <mergeCell ref="D18:D19"/>
    <mergeCell ref="F18:I18"/>
    <mergeCell ref="F19:I19"/>
    <mergeCell ref="F20:I20"/>
    <mergeCell ref="F24:I24"/>
    <mergeCell ref="F9:I9"/>
    <mergeCell ref="A10:A16"/>
    <mergeCell ref="B10:B16"/>
    <mergeCell ref="F10:I10"/>
    <mergeCell ref="J10:J16"/>
    <mergeCell ref="F12:I12"/>
    <mergeCell ref="F14:I14"/>
    <mergeCell ref="F15:I15"/>
    <mergeCell ref="F16:I16"/>
    <mergeCell ref="F1:I1"/>
    <mergeCell ref="E2:J2"/>
    <mergeCell ref="E3:J3"/>
    <mergeCell ref="F4:I4"/>
    <mergeCell ref="A7:J7"/>
    <mergeCell ref="F8:I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8" sqref="C8:E21"/>
    </sheetView>
  </sheetViews>
  <sheetFormatPr defaultRowHeight="12.75" x14ac:dyDescent="0.2"/>
  <cols>
    <col min="3" max="3" width="14.28515625" customWidth="1"/>
    <col min="4" max="4" width="35.42578125" customWidth="1"/>
  </cols>
  <sheetData>
    <row r="1" spans="1:10" x14ac:dyDescent="0.2">
      <c r="A1" s="9"/>
      <c r="B1" s="9"/>
      <c r="F1" s="256" t="s">
        <v>114</v>
      </c>
      <c r="G1" s="256"/>
      <c r="H1" s="256"/>
      <c r="I1" s="256"/>
      <c r="J1" s="166"/>
    </row>
    <row r="2" spans="1:10" x14ac:dyDescent="0.2">
      <c r="A2" s="166"/>
      <c r="B2" s="166"/>
      <c r="C2" s="166"/>
      <c r="D2" s="166"/>
      <c r="E2" s="256" t="s">
        <v>152</v>
      </c>
      <c r="F2" s="256"/>
      <c r="G2" s="256"/>
      <c r="H2" s="256"/>
      <c r="I2" s="256"/>
      <c r="J2" s="256"/>
    </row>
    <row r="3" spans="1:10" x14ac:dyDescent="0.2">
      <c r="A3" s="166"/>
      <c r="B3" s="166"/>
      <c r="C3" s="166"/>
      <c r="D3" s="166"/>
      <c r="E3" s="256" t="s">
        <v>115</v>
      </c>
      <c r="F3" s="256"/>
      <c r="G3" s="256"/>
      <c r="H3" s="256"/>
      <c r="I3" s="256"/>
      <c r="J3" s="256"/>
    </row>
    <row r="4" spans="1:10" x14ac:dyDescent="0.2">
      <c r="A4" s="9"/>
      <c r="B4" s="9"/>
      <c r="E4" s="6" t="s">
        <v>153</v>
      </c>
      <c r="F4" s="256" t="s">
        <v>116</v>
      </c>
      <c r="G4" s="256"/>
      <c r="H4" s="256"/>
      <c r="I4" s="256"/>
      <c r="J4" s="9"/>
    </row>
    <row r="5" spans="1:10" x14ac:dyDescent="0.2">
      <c r="A5" s="9"/>
      <c r="B5" s="9"/>
    </row>
    <row r="6" spans="1:10" x14ac:dyDescent="0.2">
      <c r="A6" s="18"/>
      <c r="B6" s="18" t="s">
        <v>19</v>
      </c>
      <c r="C6" s="25"/>
      <c r="D6" s="17"/>
      <c r="E6" s="17"/>
      <c r="F6" s="17"/>
      <c r="G6" s="17"/>
      <c r="H6" s="17"/>
      <c r="I6" s="17"/>
      <c r="J6" s="25"/>
    </row>
    <row r="7" spans="1:10" ht="42" customHeight="1" thickBot="1" x14ac:dyDescent="0.25">
      <c r="A7" s="257" t="s">
        <v>259</v>
      </c>
      <c r="B7" s="257"/>
      <c r="C7" s="257"/>
      <c r="D7" s="257"/>
      <c r="E7" s="257"/>
      <c r="F7" s="257"/>
      <c r="G7" s="257"/>
      <c r="H7" s="257"/>
      <c r="I7" s="257"/>
      <c r="J7" s="257"/>
    </row>
    <row r="8" spans="1:10" x14ac:dyDescent="0.2">
      <c r="C8" s="142" t="s">
        <v>119</v>
      </c>
      <c r="D8" s="79" t="s">
        <v>207</v>
      </c>
      <c r="E8" s="94">
        <v>450000</v>
      </c>
    </row>
    <row r="9" spans="1:10" ht="23.25" thickBot="1" x14ac:dyDescent="0.25">
      <c r="C9" s="143" t="s">
        <v>282</v>
      </c>
      <c r="D9" s="80" t="s">
        <v>210</v>
      </c>
      <c r="E9" s="92">
        <v>400000</v>
      </c>
    </row>
    <row r="10" spans="1:10" ht="22.5" x14ac:dyDescent="0.2">
      <c r="C10" s="142" t="s">
        <v>122</v>
      </c>
      <c r="D10" s="79" t="s">
        <v>217</v>
      </c>
      <c r="E10">
        <v>140000</v>
      </c>
    </row>
    <row r="11" spans="1:10" ht="22.5" x14ac:dyDescent="0.2">
      <c r="C11" s="143" t="s">
        <v>123</v>
      </c>
      <c r="D11" s="80" t="s">
        <v>218</v>
      </c>
      <c r="E11" s="92">
        <v>180000</v>
      </c>
    </row>
    <row r="12" spans="1:10" ht="13.5" thickBot="1" x14ac:dyDescent="0.25">
      <c r="C12" s="143" t="s">
        <v>143</v>
      </c>
      <c r="D12" s="115" t="s">
        <v>219</v>
      </c>
      <c r="E12" s="116">
        <v>250000</v>
      </c>
    </row>
    <row r="13" spans="1:10" ht="13.5" thickBot="1" x14ac:dyDescent="0.25">
      <c r="C13" s="142" t="s">
        <v>125</v>
      </c>
      <c r="D13" s="80" t="s">
        <v>262</v>
      </c>
      <c r="E13" s="94">
        <v>240000</v>
      </c>
    </row>
    <row r="14" spans="1:10" ht="13.5" thickBot="1" x14ac:dyDescent="0.25">
      <c r="C14" s="142" t="s">
        <v>126</v>
      </c>
      <c r="D14" s="80" t="s">
        <v>263</v>
      </c>
      <c r="E14" s="92">
        <v>240000</v>
      </c>
    </row>
    <row r="15" spans="1:10" ht="13.5" thickBot="1" x14ac:dyDescent="0.25">
      <c r="C15" s="142" t="s">
        <v>128</v>
      </c>
      <c r="D15" s="79" t="s">
        <v>217</v>
      </c>
      <c r="E15" s="94">
        <v>250000</v>
      </c>
    </row>
    <row r="16" spans="1:10" ht="13.5" thickBot="1" x14ac:dyDescent="0.25">
      <c r="C16" s="142" t="s">
        <v>130</v>
      </c>
      <c r="D16" s="80" t="s">
        <v>266</v>
      </c>
      <c r="E16" s="92">
        <v>250000</v>
      </c>
    </row>
    <row r="17" spans="3:5" ht="13.5" thickBot="1" x14ac:dyDescent="0.25">
      <c r="C17" s="142" t="s">
        <v>148</v>
      </c>
      <c r="D17" s="80" t="s">
        <v>266</v>
      </c>
      <c r="E17" s="92">
        <v>400000</v>
      </c>
    </row>
    <row r="18" spans="3:5" ht="13.5" thickBot="1" x14ac:dyDescent="0.25">
      <c r="C18" s="142" t="s">
        <v>134</v>
      </c>
      <c r="D18" s="80" t="s">
        <v>231</v>
      </c>
      <c r="E18" s="92">
        <v>200000</v>
      </c>
    </row>
    <row r="19" spans="3:5" ht="13.5" thickBot="1" x14ac:dyDescent="0.25">
      <c r="C19" s="142" t="s">
        <v>137</v>
      </c>
      <c r="D19" s="80" t="s">
        <v>234</v>
      </c>
      <c r="E19" s="92">
        <v>200000</v>
      </c>
    </row>
    <row r="20" spans="3:5" ht="22.5" x14ac:dyDescent="0.2">
      <c r="C20" s="142" t="s">
        <v>138</v>
      </c>
      <c r="D20" s="79" t="s">
        <v>272</v>
      </c>
      <c r="E20" s="94">
        <v>400000</v>
      </c>
    </row>
    <row r="21" spans="3:5" ht="22.5" x14ac:dyDescent="0.2">
      <c r="C21" s="143" t="s">
        <v>283</v>
      </c>
      <c r="D21" s="80" t="s">
        <v>275</v>
      </c>
      <c r="E21" s="92">
        <v>400000</v>
      </c>
    </row>
  </sheetData>
  <mergeCells count="5">
    <mergeCell ref="F1:I1"/>
    <mergeCell ref="E2:J2"/>
    <mergeCell ref="E3:J3"/>
    <mergeCell ref="F4:I4"/>
    <mergeCell ref="A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Лето 2013.</vt:lpstr>
      <vt:lpstr>2021г.</vt:lpstr>
      <vt:lpstr>Лист2</vt:lpstr>
      <vt:lpstr>Лист3</vt:lpstr>
      <vt:lpstr>Лист1</vt:lpstr>
      <vt:lpstr>Лист4</vt:lpstr>
      <vt:lpstr>Лист5</vt:lpstr>
    </vt:vector>
  </TitlesOfParts>
  <Company>Холдинг-Радужный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</dc:creator>
  <cp:lastModifiedBy>Мастер</cp:lastModifiedBy>
  <cp:lastPrinted>2021-04-08T00:18:00Z</cp:lastPrinted>
  <dcterms:created xsi:type="dcterms:W3CDTF">1998-01-07T21:58:07Z</dcterms:created>
  <dcterms:modified xsi:type="dcterms:W3CDTF">2021-04-09T01:45:11Z</dcterms:modified>
</cp:coreProperties>
</file>